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3409143x\Desktop\MODELO PRESUPUESTO\RADIO\"/>
    </mc:Choice>
  </mc:AlternateContent>
  <bookViews>
    <workbookView xWindow="0" yWindow="0" windowWidth="28800" windowHeight="11940" tabRatio="847" activeTab="5"/>
  </bookViews>
  <sheets>
    <sheet name="PRESSUPOST" sheetId="2" r:id="rId1"/>
    <sheet name="COSTOS SOCIALS ARTISTES" sheetId="4" r:id="rId2"/>
    <sheet name="COSTOS SOCIALS EQUIP TÈCNIC" sheetId="1" r:id="rId3"/>
    <sheet name="CALENDARI DE TREBALL 1" sheetId="6" r:id="rId4"/>
    <sheet name="CALENDARI DE TREBALL 2" sheetId="5" r:id="rId5"/>
    <sheet name="INFORME PRESSUPOSTARI" sheetId="7" r:id="rId6"/>
  </sheets>
  <definedNames>
    <definedName name="M">PRESSUPOST!#REF!</definedName>
    <definedName name="Social_media___en_Producció">'COSTOS SOCIALS EQUIP TÈCNIC'!#REF!</definedName>
    <definedName name="_xlnm.Print_Titles" localSheetId="2">'COSTOS SOCIALS EQUIP TÈCNIC'!$3:$8</definedName>
    <definedName name="_xlnm.Print_Titles" localSheetId="0">PRESSUPOST!$36:$37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" i="6" l="1"/>
  <c r="S6" i="6"/>
  <c r="L6" i="6"/>
  <c r="O6" i="6" s="1"/>
  <c r="G6" i="6"/>
  <c r="H6" i="6" s="1"/>
  <c r="W29" i="1" l="1"/>
  <c r="W30" i="1"/>
  <c r="W28" i="1"/>
  <c r="W16" i="1"/>
  <c r="W17" i="1"/>
  <c r="W18" i="1"/>
  <c r="W19" i="1"/>
  <c r="W20" i="1"/>
  <c r="W21" i="1"/>
  <c r="W22" i="1"/>
  <c r="W23" i="1"/>
  <c r="W24" i="1"/>
  <c r="W25" i="1"/>
  <c r="W26" i="1"/>
  <c r="W15" i="1"/>
  <c r="W11" i="1"/>
  <c r="W12" i="1"/>
  <c r="W13" i="1"/>
  <c r="W10" i="1"/>
  <c r="M29" i="1"/>
  <c r="M30" i="1"/>
  <c r="M28" i="1"/>
  <c r="M16" i="1"/>
  <c r="M17" i="1"/>
  <c r="M18" i="1"/>
  <c r="M19" i="1"/>
  <c r="M20" i="1"/>
  <c r="M21" i="1"/>
  <c r="M22" i="1"/>
  <c r="M23" i="1"/>
  <c r="M24" i="1"/>
  <c r="M25" i="1"/>
  <c r="M26" i="1"/>
  <c r="M15" i="1"/>
  <c r="M11" i="1"/>
  <c r="M12" i="1"/>
  <c r="M13" i="1"/>
  <c r="M10" i="1"/>
  <c r="O4" i="1"/>
  <c r="O5" i="1"/>
  <c r="V2" i="4"/>
  <c r="V3" i="4"/>
  <c r="L71" i="2" l="1"/>
  <c r="M71" i="2"/>
  <c r="N71" i="2"/>
  <c r="O71" i="2"/>
  <c r="L204" i="2" l="1"/>
  <c r="O210" i="2"/>
  <c r="N210" i="2"/>
  <c r="M210" i="2"/>
  <c r="L210" i="2"/>
  <c r="K210" i="2"/>
  <c r="N184" i="2" l="1"/>
  <c r="M184" i="2"/>
  <c r="L184" i="2"/>
  <c r="K184" i="2"/>
  <c r="O184" i="2" l="1"/>
  <c r="N136" i="2" l="1"/>
  <c r="M136" i="2"/>
  <c r="L136" i="2"/>
  <c r="K136" i="2"/>
  <c r="N135" i="2"/>
  <c r="M135" i="2"/>
  <c r="L135" i="2"/>
  <c r="K135" i="2"/>
  <c r="N134" i="2"/>
  <c r="N133" i="2" s="1"/>
  <c r="M134" i="2"/>
  <c r="M133" i="2" s="1"/>
  <c r="L134" i="2"/>
  <c r="K134" i="2"/>
  <c r="L133" i="2" l="1"/>
  <c r="O135" i="2"/>
  <c r="O136" i="2"/>
  <c r="O134" i="2"/>
  <c r="O133" i="2" l="1"/>
  <c r="D16" i="2"/>
  <c r="N124" i="2"/>
  <c r="M124" i="2"/>
  <c r="L124" i="2"/>
  <c r="K124" i="2"/>
  <c r="N123" i="2"/>
  <c r="M123" i="2"/>
  <c r="L123" i="2"/>
  <c r="K123" i="2"/>
  <c r="N122" i="2"/>
  <c r="N121" i="2" s="1"/>
  <c r="M122" i="2"/>
  <c r="M121" i="2" s="1"/>
  <c r="L122" i="2"/>
  <c r="K122" i="2"/>
  <c r="N112" i="2"/>
  <c r="M112" i="2"/>
  <c r="L112" i="2"/>
  <c r="K112" i="2"/>
  <c r="N111" i="2"/>
  <c r="M111" i="2"/>
  <c r="L111" i="2"/>
  <c r="K111" i="2"/>
  <c r="N110" i="2"/>
  <c r="M110" i="2"/>
  <c r="L110" i="2"/>
  <c r="K110" i="2"/>
  <c r="N109" i="2"/>
  <c r="N108" i="2" s="1"/>
  <c r="N113" i="2" s="1"/>
  <c r="L16" i="2" s="1"/>
  <c r="M109" i="2"/>
  <c r="M108" i="2" s="1"/>
  <c r="M113" i="2" s="1"/>
  <c r="J16" i="2" s="1"/>
  <c r="L109" i="2"/>
  <c r="L108" i="2" s="1"/>
  <c r="L113" i="2" s="1"/>
  <c r="H16" i="2" s="1"/>
  <c r="K109" i="2"/>
  <c r="O122" i="2" l="1"/>
  <c r="O123" i="2"/>
  <c r="L121" i="2"/>
  <c r="O109" i="2"/>
  <c r="O111" i="2"/>
  <c r="O124" i="2"/>
  <c r="O121" i="2" s="1"/>
  <c r="O110" i="2"/>
  <c r="O112" i="2"/>
  <c r="O108" i="2" l="1"/>
  <c r="O113" i="2" s="1"/>
  <c r="N16" i="2" s="1"/>
  <c r="Q36" i="7" s="1"/>
  <c r="D19" i="2"/>
  <c r="D20" i="2"/>
  <c r="N191" i="2"/>
  <c r="M191" i="2"/>
  <c r="L191" i="2"/>
  <c r="K191" i="2"/>
  <c r="M190" i="2"/>
  <c r="L190" i="2"/>
  <c r="K190" i="2"/>
  <c r="K177" i="2"/>
  <c r="L177" i="2"/>
  <c r="M177" i="2"/>
  <c r="N177" i="2"/>
  <c r="M189" i="2" l="1"/>
  <c r="M192" i="2" s="1"/>
  <c r="J20" i="2" s="1"/>
  <c r="N189" i="2"/>
  <c r="L189" i="2"/>
  <c r="O177" i="2"/>
  <c r="O191" i="2"/>
  <c r="O190" i="2"/>
  <c r="D13" i="2"/>
  <c r="A16" i="4"/>
  <c r="A15" i="4"/>
  <c r="A11" i="4"/>
  <c r="A10" i="4"/>
  <c r="A9" i="4"/>
  <c r="U18" i="4"/>
  <c r="O18" i="4"/>
  <c r="K183" i="2"/>
  <c r="L183" i="2"/>
  <c r="M183" i="2"/>
  <c r="N183" i="2"/>
  <c r="R94" i="2"/>
  <c r="T94" i="2" s="1"/>
  <c r="W94" i="2"/>
  <c r="X94" i="2" s="1"/>
  <c r="AC94" i="2"/>
  <c r="AD94" i="2"/>
  <c r="J94" i="2" s="1"/>
  <c r="N94" i="2" s="1"/>
  <c r="L192" i="2" l="1"/>
  <c r="H20" i="2" s="1"/>
  <c r="N192" i="2"/>
  <c r="O189" i="2"/>
  <c r="O183" i="2"/>
  <c r="Y94" i="2"/>
  <c r="I94" i="2" s="1"/>
  <c r="M94" i="2" s="1"/>
  <c r="AE94" i="2"/>
  <c r="S94" i="2"/>
  <c r="AF94" i="2" s="1"/>
  <c r="H94" i="2"/>
  <c r="O192" i="2" l="1"/>
  <c r="N20" i="2" s="1"/>
  <c r="Q68" i="7" s="1"/>
  <c r="AG94" i="2"/>
  <c r="K94" i="2"/>
  <c r="L94" i="2"/>
  <c r="O94" i="2" s="1"/>
  <c r="C34" i="1" l="1"/>
  <c r="C33" i="1"/>
  <c r="C32" i="1"/>
  <c r="C30" i="1"/>
  <c r="C29" i="1"/>
  <c r="C28" i="1"/>
  <c r="C27" i="1"/>
  <c r="C21" i="1" l="1"/>
  <c r="C20" i="1"/>
  <c r="C19" i="1"/>
  <c r="C16" i="1"/>
  <c r="C15" i="4" l="1"/>
  <c r="D18" i="2" l="1"/>
  <c r="D22" i="2" l="1"/>
  <c r="D23" i="2" l="1"/>
  <c r="X16" i="4" l="1"/>
  <c r="X15" i="4"/>
  <c r="W15" i="4"/>
  <c r="W16" i="4"/>
  <c r="V15" i="4"/>
  <c r="V16" i="4"/>
  <c r="X11" i="4"/>
  <c r="W11" i="4"/>
  <c r="V11" i="4"/>
  <c r="V10" i="4"/>
  <c r="W10" i="4"/>
  <c r="X10" i="4"/>
  <c r="X9" i="4"/>
  <c r="W9" i="4"/>
  <c r="V9" i="4"/>
  <c r="L9" i="4"/>
  <c r="N9" i="4"/>
  <c r="M9" i="4"/>
  <c r="L11" i="4" l="1"/>
  <c r="L10" i="4"/>
  <c r="O8" i="4"/>
  <c r="O14" i="4"/>
  <c r="K119" i="2" l="1"/>
  <c r="L119" i="2"/>
  <c r="M119" i="2"/>
  <c r="N119" i="2"/>
  <c r="K167" i="2"/>
  <c r="L167" i="2"/>
  <c r="M167" i="2"/>
  <c r="N167" i="2"/>
  <c r="K199" i="2"/>
  <c r="L199" i="2"/>
  <c r="M199" i="2"/>
  <c r="N199" i="2"/>
  <c r="L173" i="2"/>
  <c r="K173" i="2"/>
  <c r="M152" i="2"/>
  <c r="L152" i="2"/>
  <c r="K152" i="2"/>
  <c r="L143" i="2"/>
  <c r="K143" i="2"/>
  <c r="R97" i="2"/>
  <c r="AD84" i="2"/>
  <c r="J84" i="2" s="1"/>
  <c r="AD85" i="2"/>
  <c r="J85" i="2" s="1"/>
  <c r="AD86" i="2"/>
  <c r="J86" i="2" s="1"/>
  <c r="AD87" i="2"/>
  <c r="J87" i="2" s="1"/>
  <c r="AD88" i="2"/>
  <c r="J88" i="2" s="1"/>
  <c r="AD89" i="2"/>
  <c r="J89" i="2" s="1"/>
  <c r="AD90" i="2"/>
  <c r="J90" i="2" s="1"/>
  <c r="AD91" i="2"/>
  <c r="AD93" i="2"/>
  <c r="AC84" i="2"/>
  <c r="AC85" i="2"/>
  <c r="AC86" i="2"/>
  <c r="AC87" i="2"/>
  <c r="AC88" i="2"/>
  <c r="AC89" i="2"/>
  <c r="AC90" i="2"/>
  <c r="AC91" i="2"/>
  <c r="AC93" i="2"/>
  <c r="N66" i="2"/>
  <c r="N65" i="2"/>
  <c r="M66" i="2"/>
  <c r="M65" i="2"/>
  <c r="L66" i="2"/>
  <c r="K61" i="2"/>
  <c r="K60" i="2"/>
  <c r="N62" i="2"/>
  <c r="N61" i="2"/>
  <c r="N60" i="2"/>
  <c r="M62" i="2"/>
  <c r="M61" i="2"/>
  <c r="M60" i="2"/>
  <c r="L62" i="2"/>
  <c r="L61" i="2"/>
  <c r="L60" i="2"/>
  <c r="N54" i="2"/>
  <c r="N53" i="2"/>
  <c r="N52" i="2"/>
  <c r="N51" i="2"/>
  <c r="N50" i="2"/>
  <c r="N49" i="2"/>
  <c r="M54" i="2"/>
  <c r="M53" i="2"/>
  <c r="M52" i="2"/>
  <c r="M51" i="2"/>
  <c r="M50" i="2"/>
  <c r="M49" i="2"/>
  <c r="L54" i="2"/>
  <c r="L53" i="2"/>
  <c r="L52" i="2"/>
  <c r="L51" i="2"/>
  <c r="L50" i="2"/>
  <c r="L49" i="2"/>
  <c r="N46" i="2"/>
  <c r="N45" i="2"/>
  <c r="N44" i="2"/>
  <c r="M46" i="2"/>
  <c r="M45" i="2"/>
  <c r="M44" i="2"/>
  <c r="L46" i="2"/>
  <c r="L45" i="2"/>
  <c r="L44" i="2"/>
  <c r="L59" i="2" l="1"/>
  <c r="L43" i="2"/>
  <c r="L48" i="2"/>
  <c r="O66" i="2"/>
  <c r="O49" i="2"/>
  <c r="O53" i="2"/>
  <c r="O54" i="2"/>
  <c r="O50" i="2"/>
  <c r="O51" i="2"/>
  <c r="O60" i="2"/>
  <c r="O52" i="2"/>
  <c r="O45" i="2"/>
  <c r="O46" i="2"/>
  <c r="O44" i="2"/>
  <c r="O61" i="2"/>
  <c r="O199" i="2"/>
  <c r="O119" i="2"/>
  <c r="O167" i="2"/>
  <c r="O62" i="2"/>
  <c r="M64" i="2"/>
  <c r="N64" i="2"/>
  <c r="N59" i="2"/>
  <c r="M59" i="2"/>
  <c r="M43" i="2"/>
  <c r="N43" i="2"/>
  <c r="M48" i="2"/>
  <c r="N48" i="2"/>
  <c r="D15" i="2"/>
  <c r="D14" i="2"/>
  <c r="U14" i="4"/>
  <c r="B16" i="4"/>
  <c r="C16" i="4"/>
  <c r="D16" i="4"/>
  <c r="E16" i="4"/>
  <c r="F16" i="4"/>
  <c r="G16" i="4"/>
  <c r="H16" i="4"/>
  <c r="I16" i="4"/>
  <c r="L16" i="4"/>
  <c r="M16" i="4"/>
  <c r="N16" i="4"/>
  <c r="K66" i="2"/>
  <c r="J16" i="4" s="1"/>
  <c r="L55" i="2" l="1"/>
  <c r="H13" i="2" s="1"/>
  <c r="O48" i="2"/>
  <c r="O43" i="2"/>
  <c r="T16" i="4"/>
  <c r="P16" i="4"/>
  <c r="AB16" i="4"/>
  <c r="AA16" i="4"/>
  <c r="Z16" i="4"/>
  <c r="Y16" i="4"/>
  <c r="R16" i="4"/>
  <c r="S16" i="4"/>
  <c r="O59" i="2"/>
  <c r="M55" i="2"/>
  <c r="J13" i="2" s="1"/>
  <c r="N55" i="2"/>
  <c r="L13" i="2" s="1"/>
  <c r="K16" i="4"/>
  <c r="A26" i="1"/>
  <c r="B26" i="1"/>
  <c r="C26" i="1"/>
  <c r="D26" i="1"/>
  <c r="F26" i="1"/>
  <c r="I26" i="1"/>
  <c r="R80" i="2"/>
  <c r="T80" i="2" s="1"/>
  <c r="W80" i="2"/>
  <c r="AB80" i="2"/>
  <c r="F12" i="1"/>
  <c r="F13" i="1"/>
  <c r="D13" i="1"/>
  <c r="C13" i="1"/>
  <c r="B13" i="1"/>
  <c r="A13" i="1"/>
  <c r="W88" i="2"/>
  <c r="Y88" i="2" s="1"/>
  <c r="I88" i="2" s="1"/>
  <c r="R88" i="2"/>
  <c r="S88" i="2" s="1"/>
  <c r="N88" i="2"/>
  <c r="F20" i="1"/>
  <c r="D20" i="1"/>
  <c r="B20" i="1"/>
  <c r="A25" i="1"/>
  <c r="A24" i="1"/>
  <c r="A23" i="1"/>
  <c r="A22" i="1"/>
  <c r="A21" i="1"/>
  <c r="A20" i="1"/>
  <c r="AD20" i="1" l="1"/>
  <c r="Z20" i="1"/>
  <c r="AD13" i="1"/>
  <c r="X13" i="1"/>
  <c r="R26" i="1"/>
  <c r="AB26" i="1"/>
  <c r="AA26" i="1"/>
  <c r="T26" i="1"/>
  <c r="AC26" i="1"/>
  <c r="U26" i="1"/>
  <c r="AD26" i="1"/>
  <c r="V26" i="1"/>
  <c r="K8" i="4"/>
  <c r="O55" i="2"/>
  <c r="N13" i="2" s="1"/>
  <c r="Q12" i="7" s="1"/>
  <c r="Y80" i="2"/>
  <c r="I80" i="2" s="1"/>
  <c r="M80" i="2" s="1"/>
  <c r="X80" i="2"/>
  <c r="H80" i="2"/>
  <c r="AC80" i="2"/>
  <c r="AD80" i="2"/>
  <c r="J80" i="2" s="1"/>
  <c r="N80" i="2" s="1"/>
  <c r="Q16" i="4"/>
  <c r="AC16" i="4" s="1"/>
  <c r="AE80" i="2"/>
  <c r="S80" i="2"/>
  <c r="AC13" i="1"/>
  <c r="U13" i="1"/>
  <c r="T13" i="1"/>
  <c r="AB13" i="1"/>
  <c r="R13" i="1"/>
  <c r="AA13" i="1"/>
  <c r="V13" i="1"/>
  <c r="AB20" i="1"/>
  <c r="V20" i="1"/>
  <c r="U20" i="1"/>
  <c r="AE88" i="2"/>
  <c r="AC20" i="1"/>
  <c r="X88" i="2"/>
  <c r="AF88" i="2" s="1"/>
  <c r="R20" i="1"/>
  <c r="T20" i="1"/>
  <c r="AA20" i="1"/>
  <c r="I20" i="1"/>
  <c r="M88" i="2"/>
  <c r="H20" i="1"/>
  <c r="T88" i="2"/>
  <c r="S26" i="1" l="1"/>
  <c r="Q26" i="1"/>
  <c r="Z26" i="1"/>
  <c r="X26" i="1"/>
  <c r="Y26" i="1"/>
  <c r="G26" i="1"/>
  <c r="O26" i="1" s="1"/>
  <c r="I13" i="1"/>
  <c r="Q13" i="1" s="1"/>
  <c r="AF80" i="2"/>
  <c r="H13" i="1"/>
  <c r="P13" i="1" s="1"/>
  <c r="AG80" i="2"/>
  <c r="L80" i="2"/>
  <c r="O80" i="2" s="1"/>
  <c r="K80" i="2"/>
  <c r="Y20" i="1"/>
  <c r="Y13" i="1"/>
  <c r="S13" i="1"/>
  <c r="H26" i="1"/>
  <c r="P26" i="1" s="1"/>
  <c r="P20" i="1"/>
  <c r="Z13" i="1"/>
  <c r="G13" i="1"/>
  <c r="S20" i="1"/>
  <c r="Q20" i="1"/>
  <c r="H88" i="2"/>
  <c r="AG88" i="2"/>
  <c r="X20" i="1"/>
  <c r="K162" i="2"/>
  <c r="L162" i="2"/>
  <c r="M162" i="2"/>
  <c r="N162" i="2"/>
  <c r="J26" i="1" l="1"/>
  <c r="G20" i="1"/>
  <c r="J20" i="1" s="1"/>
  <c r="N20" i="1" s="1"/>
  <c r="K88" i="2"/>
  <c r="O162" i="2"/>
  <c r="L88" i="2"/>
  <c r="O88" i="2" s="1"/>
  <c r="O13" i="1"/>
  <c r="J13" i="1"/>
  <c r="K26" i="1" l="1"/>
  <c r="N26" i="1"/>
  <c r="AE26" i="1" s="1"/>
  <c r="K20" i="1"/>
  <c r="AE20" i="1" s="1"/>
  <c r="O20" i="1"/>
  <c r="K13" i="1"/>
  <c r="N13" i="1"/>
  <c r="K9" i="4"/>
  <c r="T2" i="4"/>
  <c r="AE13" i="1" l="1"/>
  <c r="A4" i="5" l="1"/>
  <c r="N15" i="4" l="1"/>
  <c r="I9" i="4"/>
  <c r="I10" i="4"/>
  <c r="J10" i="4"/>
  <c r="N11" i="4"/>
  <c r="D10" i="4"/>
  <c r="D9" i="4"/>
  <c r="H38" i="2"/>
  <c r="J38" i="2"/>
  <c r="R92" i="2"/>
  <c r="T92" i="2" s="1"/>
  <c r="H92" i="2" s="1"/>
  <c r="R89" i="2"/>
  <c r="T89" i="2" s="1"/>
  <c r="H89" i="2" s="1"/>
  <c r="W89" i="2"/>
  <c r="Y89" i="2" s="1"/>
  <c r="I89" i="2" s="1"/>
  <c r="R84" i="2"/>
  <c r="T84" i="2" s="1"/>
  <c r="R90" i="2"/>
  <c r="T90" i="2" s="1"/>
  <c r="H90" i="2" s="1"/>
  <c r="R91" i="2"/>
  <c r="R93" i="2"/>
  <c r="T93" i="2" s="1"/>
  <c r="H93" i="2" s="1"/>
  <c r="L93" i="2" s="1"/>
  <c r="R83" i="2"/>
  <c r="R85" i="2"/>
  <c r="R77" i="2"/>
  <c r="R78" i="2"/>
  <c r="R79" i="2"/>
  <c r="T79" i="2" s="1"/>
  <c r="W84" i="2"/>
  <c r="Y84" i="2" s="1"/>
  <c r="I84" i="2" s="1"/>
  <c r="W90" i="2"/>
  <c r="W91" i="2"/>
  <c r="Y91" i="2" s="1"/>
  <c r="I91" i="2" s="1"/>
  <c r="J91" i="2"/>
  <c r="W93" i="2"/>
  <c r="J93" i="2"/>
  <c r="N93" i="2" s="1"/>
  <c r="W78" i="2"/>
  <c r="W79" i="2"/>
  <c r="AB79" i="2"/>
  <c r="D28" i="1"/>
  <c r="F28" i="1"/>
  <c r="B28" i="1"/>
  <c r="D29" i="1"/>
  <c r="F29" i="1"/>
  <c r="B29" i="1"/>
  <c r="D30" i="1"/>
  <c r="B30" i="1"/>
  <c r="D15" i="1"/>
  <c r="F15" i="1"/>
  <c r="B15" i="1"/>
  <c r="D16" i="1"/>
  <c r="B16" i="1"/>
  <c r="D17" i="1"/>
  <c r="F17" i="1"/>
  <c r="B17" i="1"/>
  <c r="D18" i="1"/>
  <c r="F18" i="1"/>
  <c r="B18" i="1"/>
  <c r="D19" i="1"/>
  <c r="F19" i="1"/>
  <c r="B19" i="1"/>
  <c r="D21" i="1"/>
  <c r="F21" i="1"/>
  <c r="B21" i="1"/>
  <c r="D22" i="1"/>
  <c r="F22" i="1"/>
  <c r="B22" i="1"/>
  <c r="D23" i="1"/>
  <c r="B23" i="1"/>
  <c r="D24" i="1"/>
  <c r="F24" i="1"/>
  <c r="B24" i="1"/>
  <c r="D25" i="1"/>
  <c r="B25" i="1"/>
  <c r="D10" i="1"/>
  <c r="F10" i="1"/>
  <c r="B10" i="1"/>
  <c r="D11" i="1"/>
  <c r="B11" i="1"/>
  <c r="D12" i="1"/>
  <c r="B12" i="1"/>
  <c r="L65" i="2"/>
  <c r="F30" i="1"/>
  <c r="F16" i="1"/>
  <c r="F23" i="1"/>
  <c r="F25" i="1"/>
  <c r="F11" i="1"/>
  <c r="L14" i="1"/>
  <c r="A29" i="1"/>
  <c r="A28" i="1"/>
  <c r="C24" i="1"/>
  <c r="C22" i="1"/>
  <c r="A19" i="1"/>
  <c r="A18" i="1"/>
  <c r="C18" i="1"/>
  <c r="A17" i="1"/>
  <c r="C17" i="1"/>
  <c r="A15" i="1"/>
  <c r="C15" i="1"/>
  <c r="R98" i="2"/>
  <c r="W98" i="2"/>
  <c r="AB98" i="2"/>
  <c r="AD98" i="2" s="1"/>
  <c r="J98" i="2" s="1"/>
  <c r="T97" i="2"/>
  <c r="H97" i="2" s="1"/>
  <c r="W97" i="2"/>
  <c r="AB97" i="2"/>
  <c r="AD97" i="2" s="1"/>
  <c r="J97" i="2" s="1"/>
  <c r="AB92" i="2"/>
  <c r="W92" i="2"/>
  <c r="R87" i="2"/>
  <c r="W87" i="2"/>
  <c r="I19" i="1"/>
  <c r="R86" i="2"/>
  <c r="T86" i="2" s="1"/>
  <c r="H86" i="2" s="1"/>
  <c r="W86" i="2"/>
  <c r="I18" i="1"/>
  <c r="W85" i="2"/>
  <c r="AB83" i="2"/>
  <c r="AD83" i="2" s="1"/>
  <c r="J83" i="2" s="1"/>
  <c r="W83" i="2"/>
  <c r="AB77" i="2"/>
  <c r="W77" i="2"/>
  <c r="AB78" i="2"/>
  <c r="H9" i="4"/>
  <c r="L166" i="2"/>
  <c r="M166" i="2"/>
  <c r="N166" i="2"/>
  <c r="L127" i="2"/>
  <c r="M127" i="2"/>
  <c r="N127" i="2"/>
  <c r="L128" i="2"/>
  <c r="M128" i="2"/>
  <c r="N128" i="2"/>
  <c r="L130" i="2"/>
  <c r="M130" i="2"/>
  <c r="N130" i="2"/>
  <c r="L129" i="2"/>
  <c r="M129" i="2"/>
  <c r="N129" i="2"/>
  <c r="L144" i="2"/>
  <c r="M144" i="2"/>
  <c r="N144" i="2"/>
  <c r="L146" i="2"/>
  <c r="M146" i="2"/>
  <c r="N146" i="2"/>
  <c r="N152" i="2"/>
  <c r="L153" i="2"/>
  <c r="M153" i="2"/>
  <c r="M151" i="2" s="1"/>
  <c r="N153" i="2"/>
  <c r="L154" i="2"/>
  <c r="M154" i="2"/>
  <c r="N154" i="2"/>
  <c r="L155" i="2"/>
  <c r="M155" i="2"/>
  <c r="N155" i="2"/>
  <c r="L156" i="2"/>
  <c r="M156" i="2"/>
  <c r="N156" i="2"/>
  <c r="L160" i="2"/>
  <c r="M160" i="2"/>
  <c r="M159" i="2" s="1"/>
  <c r="N160" i="2"/>
  <c r="L161" i="2"/>
  <c r="M161" i="2"/>
  <c r="N161" i="2"/>
  <c r="M173" i="2"/>
  <c r="N173" i="2"/>
  <c r="L178" i="2"/>
  <c r="M178" i="2"/>
  <c r="N178" i="2"/>
  <c r="L197" i="2"/>
  <c r="M197" i="2"/>
  <c r="M196" i="2" s="1"/>
  <c r="M200" i="2" s="1"/>
  <c r="J22" i="2" s="1"/>
  <c r="L198" i="2"/>
  <c r="M198" i="2"/>
  <c r="N198" i="2"/>
  <c r="N196" i="2" s="1"/>
  <c r="N200" i="2" s="1"/>
  <c r="L22" i="2" s="1"/>
  <c r="L205" i="2"/>
  <c r="M205" i="2"/>
  <c r="N205" i="2"/>
  <c r="L207" i="2"/>
  <c r="M207" i="2"/>
  <c r="N207" i="2"/>
  <c r="L208" i="2"/>
  <c r="M208" i="2"/>
  <c r="N208" i="2"/>
  <c r="L209" i="2"/>
  <c r="M209" i="2"/>
  <c r="N209" i="2"/>
  <c r="R99" i="2"/>
  <c r="S99" i="2" s="1"/>
  <c r="W99" i="2"/>
  <c r="Y99" i="2" s="1"/>
  <c r="AB99" i="2"/>
  <c r="AD99" i="2" s="1"/>
  <c r="J99" i="2" s="1"/>
  <c r="L165" i="2"/>
  <c r="L164" i="2" s="1"/>
  <c r="M165" i="2"/>
  <c r="M164" i="2" s="1"/>
  <c r="N165" i="2"/>
  <c r="N164" i="2" s="1"/>
  <c r="L118" i="2"/>
  <c r="L117" i="2" s="1"/>
  <c r="M118" i="2"/>
  <c r="M117" i="2" s="1"/>
  <c r="N118" i="2"/>
  <c r="N117" i="2" s="1"/>
  <c r="L131" i="2"/>
  <c r="M131" i="2"/>
  <c r="N131" i="2"/>
  <c r="M143" i="2"/>
  <c r="N143" i="2"/>
  <c r="L145" i="2"/>
  <c r="M145" i="2"/>
  <c r="N145" i="2"/>
  <c r="L147" i="2"/>
  <c r="M147" i="2"/>
  <c r="N147" i="2"/>
  <c r="L148" i="2"/>
  <c r="M148" i="2"/>
  <c r="N148" i="2"/>
  <c r="L149" i="2"/>
  <c r="M149" i="2"/>
  <c r="N149" i="2"/>
  <c r="L157" i="2"/>
  <c r="M157" i="2"/>
  <c r="N157" i="2"/>
  <c r="L174" i="2"/>
  <c r="L172" i="2" s="1"/>
  <c r="M174" i="2"/>
  <c r="N174" i="2"/>
  <c r="L180" i="2"/>
  <c r="M180" i="2"/>
  <c r="N180" i="2"/>
  <c r="L181" i="2"/>
  <c r="M181" i="2"/>
  <c r="N181" i="2"/>
  <c r="L182" i="2"/>
  <c r="M182" i="2"/>
  <c r="N182" i="2"/>
  <c r="L206" i="2"/>
  <c r="M206" i="2"/>
  <c r="N206" i="2"/>
  <c r="L211" i="2"/>
  <c r="M211" i="2"/>
  <c r="C23" i="1"/>
  <c r="C25" i="1"/>
  <c r="M4" i="1"/>
  <c r="L15" i="4"/>
  <c r="G9" i="4"/>
  <c r="G10" i="4"/>
  <c r="L8" i="4"/>
  <c r="D3" i="4"/>
  <c r="D3" i="1"/>
  <c r="B3" i="4"/>
  <c r="D11" i="4"/>
  <c r="D15" i="4"/>
  <c r="M11" i="4"/>
  <c r="E15" i="4"/>
  <c r="F15" i="4"/>
  <c r="E10" i="4"/>
  <c r="F10" i="4"/>
  <c r="E11" i="4"/>
  <c r="F11" i="4"/>
  <c r="F9" i="4"/>
  <c r="E9" i="4"/>
  <c r="M15" i="4"/>
  <c r="J9" i="4"/>
  <c r="B15" i="4"/>
  <c r="B10" i="4"/>
  <c r="B11" i="4"/>
  <c r="B9" i="4"/>
  <c r="C10" i="4"/>
  <c r="C11" i="4"/>
  <c r="C9" i="4"/>
  <c r="K54" i="2"/>
  <c r="K53" i="2"/>
  <c r="K52" i="2"/>
  <c r="K51" i="2"/>
  <c r="K50" i="2"/>
  <c r="K49" i="2"/>
  <c r="I15" i="4"/>
  <c r="H15" i="4"/>
  <c r="G15" i="4"/>
  <c r="H10" i="4"/>
  <c r="G11" i="4"/>
  <c r="H11" i="4"/>
  <c r="I11" i="4"/>
  <c r="K161" i="2"/>
  <c r="K160" i="2"/>
  <c r="K211" i="2"/>
  <c r="K209" i="2"/>
  <c r="K208" i="2"/>
  <c r="K207" i="2"/>
  <c r="K206" i="2"/>
  <c r="K205" i="2"/>
  <c r="K198" i="2"/>
  <c r="K197" i="2"/>
  <c r="K182" i="2"/>
  <c r="K181" i="2"/>
  <c r="K180" i="2"/>
  <c r="K178" i="2"/>
  <c r="K174" i="2"/>
  <c r="K157" i="2"/>
  <c r="K156" i="2"/>
  <c r="K155" i="2"/>
  <c r="K154" i="2"/>
  <c r="K153" i="2"/>
  <c r="K149" i="2"/>
  <c r="K148" i="2"/>
  <c r="K147" i="2"/>
  <c r="K146" i="2"/>
  <c r="K145" i="2"/>
  <c r="K144" i="2"/>
  <c r="K131" i="2"/>
  <c r="K130" i="2"/>
  <c r="K129" i="2"/>
  <c r="K128" i="2"/>
  <c r="K127" i="2"/>
  <c r="K118" i="2"/>
  <c r="K65" i="2"/>
  <c r="J15" i="4" s="1"/>
  <c r="K62" i="2"/>
  <c r="J11" i="4" s="1"/>
  <c r="K44" i="2"/>
  <c r="K45" i="2"/>
  <c r="K46" i="2"/>
  <c r="K165" i="2"/>
  <c r="K166" i="2"/>
  <c r="L27" i="1"/>
  <c r="A32" i="1"/>
  <c r="A33" i="1"/>
  <c r="A34" i="1"/>
  <c r="A27" i="1"/>
  <c r="B27" i="1"/>
  <c r="A30" i="1"/>
  <c r="A16" i="1"/>
  <c r="C11" i="1"/>
  <c r="C12" i="1"/>
  <c r="A11" i="1"/>
  <c r="A12" i="1"/>
  <c r="C10" i="1"/>
  <c r="A10" i="1"/>
  <c r="D17" i="2"/>
  <c r="L176" i="2" l="1"/>
  <c r="L185" i="2"/>
  <c r="V25" i="1"/>
  <c r="AB23" i="1"/>
  <c r="Q18" i="1"/>
  <c r="X10" i="1"/>
  <c r="R11" i="1"/>
  <c r="X11" i="1"/>
  <c r="U30" i="1"/>
  <c r="N142" i="2"/>
  <c r="L126" i="2"/>
  <c r="L137" i="2" s="1"/>
  <c r="H17" i="2" s="1"/>
  <c r="M142" i="2"/>
  <c r="M168" i="2" s="1"/>
  <c r="L212" i="2"/>
  <c r="L159" i="2"/>
  <c r="L151" i="2"/>
  <c r="M204" i="2"/>
  <c r="M212" i="2" s="1"/>
  <c r="L196" i="2"/>
  <c r="N172" i="2"/>
  <c r="N151" i="2"/>
  <c r="N126" i="2"/>
  <c r="N137" i="2" s="1"/>
  <c r="L17" i="2" s="1"/>
  <c r="L142" i="2"/>
  <c r="N204" i="2"/>
  <c r="N212" i="2" s="1"/>
  <c r="M172" i="2"/>
  <c r="N159" i="2"/>
  <c r="M126" i="2"/>
  <c r="M137" i="2" s="1"/>
  <c r="J17" i="2" s="1"/>
  <c r="M176" i="2"/>
  <c r="N176" i="2"/>
  <c r="M14" i="4"/>
  <c r="AB10" i="1"/>
  <c r="T10" i="1"/>
  <c r="AA10" i="1"/>
  <c r="V10" i="1"/>
  <c r="U10" i="1"/>
  <c r="R10" i="1"/>
  <c r="AB9" i="4"/>
  <c r="AA9" i="4"/>
  <c r="Z9" i="4"/>
  <c r="Y9" i="4"/>
  <c r="P9" i="4"/>
  <c r="T9" i="4"/>
  <c r="S9" i="4"/>
  <c r="R9" i="4"/>
  <c r="N14" i="4"/>
  <c r="Z11" i="4"/>
  <c r="Y11" i="4"/>
  <c r="AA11" i="4"/>
  <c r="AB11" i="4"/>
  <c r="S11" i="4"/>
  <c r="R11" i="4"/>
  <c r="P11" i="4"/>
  <c r="T11" i="4"/>
  <c r="AA10" i="4"/>
  <c r="AB10" i="4"/>
  <c r="Z10" i="4"/>
  <c r="Y10" i="4"/>
  <c r="R10" i="4"/>
  <c r="P10" i="4"/>
  <c r="T10" i="4"/>
  <c r="S10" i="4"/>
  <c r="L14" i="4"/>
  <c r="L18" i="4" s="1"/>
  <c r="AB15" i="4"/>
  <c r="AA15" i="4"/>
  <c r="Z15" i="4"/>
  <c r="Y15" i="4"/>
  <c r="S15" i="4"/>
  <c r="P15" i="4"/>
  <c r="R15" i="4"/>
  <c r="T15" i="4"/>
  <c r="K89" i="2"/>
  <c r="O174" i="2"/>
  <c r="O152" i="2"/>
  <c r="O127" i="2"/>
  <c r="Y78" i="2"/>
  <c r="I78" i="2" s="1"/>
  <c r="M78" i="2" s="1"/>
  <c r="X78" i="2"/>
  <c r="T91" i="2"/>
  <c r="H91" i="2" s="1"/>
  <c r="L91" i="2" s="1"/>
  <c r="S91" i="2"/>
  <c r="AD79" i="2"/>
  <c r="J79" i="2" s="1"/>
  <c r="N79" i="2" s="1"/>
  <c r="AC79" i="2"/>
  <c r="AD78" i="2"/>
  <c r="J78" i="2" s="1"/>
  <c r="N78" i="2" s="1"/>
  <c r="AC78" i="2"/>
  <c r="Y77" i="2"/>
  <c r="I77" i="2" s="1"/>
  <c r="M77" i="2" s="1"/>
  <c r="X77" i="2"/>
  <c r="T87" i="2"/>
  <c r="S87" i="2"/>
  <c r="AD92" i="2"/>
  <c r="J92" i="2" s="1"/>
  <c r="AC92" i="2"/>
  <c r="X79" i="2"/>
  <c r="Y79" i="2"/>
  <c r="I79" i="2" s="1"/>
  <c r="M79" i="2" s="1"/>
  <c r="T78" i="2"/>
  <c r="S78" i="2"/>
  <c r="AC77" i="2"/>
  <c r="AD77" i="2"/>
  <c r="J77" i="2" s="1"/>
  <c r="N77" i="2" s="1"/>
  <c r="L97" i="2"/>
  <c r="S77" i="2"/>
  <c r="T77" i="2"/>
  <c r="H84" i="2"/>
  <c r="K84" i="2" s="1"/>
  <c r="H79" i="2"/>
  <c r="G12" i="1" s="1"/>
  <c r="O65" i="2"/>
  <c r="O64" i="2" s="1"/>
  <c r="L64" i="2"/>
  <c r="U12" i="1"/>
  <c r="U11" i="1"/>
  <c r="I38" i="2"/>
  <c r="K38" i="2" s="1"/>
  <c r="L31" i="1"/>
  <c r="S90" i="2"/>
  <c r="M10" i="4"/>
  <c r="M8" i="4" s="1"/>
  <c r="AE84" i="2"/>
  <c r="AE77" i="2"/>
  <c r="S92" i="2"/>
  <c r="AE90" i="2"/>
  <c r="R30" i="1"/>
  <c r="AE91" i="2"/>
  <c r="T99" i="2"/>
  <c r="H99" i="2" s="1"/>
  <c r="G30" i="1" s="1"/>
  <c r="AB30" i="1"/>
  <c r="AD30" i="1"/>
  <c r="AA30" i="1"/>
  <c r="V30" i="1"/>
  <c r="S93" i="2"/>
  <c r="AG84" i="2"/>
  <c r="X91" i="2"/>
  <c r="S84" i="2"/>
  <c r="X84" i="2"/>
  <c r="AC30" i="1"/>
  <c r="S79" i="2"/>
  <c r="AE78" i="2"/>
  <c r="AD12" i="1"/>
  <c r="AA12" i="1"/>
  <c r="O149" i="2"/>
  <c r="O118" i="2"/>
  <c r="O117" i="2" s="1"/>
  <c r="N10" i="4"/>
  <c r="N8" i="4" s="1"/>
  <c r="AC25" i="1"/>
  <c r="AB25" i="1"/>
  <c r="O211" i="2"/>
  <c r="O148" i="2"/>
  <c r="X89" i="2"/>
  <c r="V12" i="1"/>
  <c r="AC12" i="1"/>
  <c r="T12" i="1"/>
  <c r="AB12" i="1"/>
  <c r="R12" i="1"/>
  <c r="T25" i="1"/>
  <c r="R25" i="1"/>
  <c r="U25" i="1"/>
  <c r="AA25" i="1"/>
  <c r="AD25" i="1"/>
  <c r="T23" i="1"/>
  <c r="AA23" i="1"/>
  <c r="AD23" i="1"/>
  <c r="U23" i="1"/>
  <c r="AC23" i="1"/>
  <c r="V23" i="1"/>
  <c r="R23" i="1"/>
  <c r="Y93" i="2"/>
  <c r="I93" i="2" s="1"/>
  <c r="M93" i="2" s="1"/>
  <c r="X93" i="2"/>
  <c r="Y90" i="2"/>
  <c r="I90" i="2" s="1"/>
  <c r="K90" i="2" s="1"/>
  <c r="X90" i="2"/>
  <c r="T85" i="2"/>
  <c r="S85" i="2"/>
  <c r="M89" i="2"/>
  <c r="H21" i="1"/>
  <c r="U21" i="1" s="1"/>
  <c r="AE79" i="2"/>
  <c r="Y97" i="2"/>
  <c r="X97" i="2"/>
  <c r="O157" i="2"/>
  <c r="O180" i="2"/>
  <c r="O147" i="2"/>
  <c r="O145" i="2"/>
  <c r="O143" i="2"/>
  <c r="O165" i="2"/>
  <c r="M84" i="2"/>
  <c r="H16" i="1"/>
  <c r="T83" i="2"/>
  <c r="S83" i="2"/>
  <c r="Y98" i="2"/>
  <c r="I98" i="2" s="1"/>
  <c r="H29" i="1" s="1"/>
  <c r="X98" i="2"/>
  <c r="I25" i="1"/>
  <c r="N91" i="2"/>
  <c r="I23" i="1"/>
  <c r="O161" i="2"/>
  <c r="O166" i="2"/>
  <c r="O128" i="2"/>
  <c r="O181" i="2"/>
  <c r="O160" i="2"/>
  <c r="AE85" i="2"/>
  <c r="X85" i="2"/>
  <c r="S97" i="2"/>
  <c r="T98" i="2"/>
  <c r="H98" i="2" s="1"/>
  <c r="AE98" i="2"/>
  <c r="AC11" i="1"/>
  <c r="T11" i="1"/>
  <c r="AB11" i="1"/>
  <c r="V16" i="1"/>
  <c r="T16" i="1"/>
  <c r="AB16" i="1"/>
  <c r="AA16" i="1"/>
  <c r="AD16" i="1"/>
  <c r="R16" i="1"/>
  <c r="U16" i="1"/>
  <c r="N90" i="2"/>
  <c r="I22" i="1"/>
  <c r="V22" i="1" s="1"/>
  <c r="AG89" i="2"/>
  <c r="O198" i="2"/>
  <c r="S98" i="2"/>
  <c r="X86" i="2"/>
  <c r="AE86" i="2"/>
  <c r="G21" i="1"/>
  <c r="L89" i="2"/>
  <c r="AE89" i="2"/>
  <c r="AE93" i="2"/>
  <c r="S89" i="2"/>
  <c r="Y86" i="2"/>
  <c r="AC16" i="1"/>
  <c r="AD11" i="1"/>
  <c r="AA11" i="1"/>
  <c r="O182" i="2"/>
  <c r="O131" i="2"/>
  <c r="O205" i="2"/>
  <c r="O173" i="2"/>
  <c r="O154" i="2"/>
  <c r="O146" i="2"/>
  <c r="L90" i="2"/>
  <c r="G22" i="1"/>
  <c r="T22" i="1" s="1"/>
  <c r="N89" i="2"/>
  <c r="I21" i="1"/>
  <c r="AD21" i="1" s="1"/>
  <c r="K11" i="4"/>
  <c r="N84" i="2"/>
  <c r="I16" i="1"/>
  <c r="I30" i="1"/>
  <c r="N99" i="2"/>
  <c r="M91" i="2"/>
  <c r="H23" i="1"/>
  <c r="O207" i="2"/>
  <c r="I17" i="1"/>
  <c r="AD17" i="1" s="1"/>
  <c r="N85" i="2"/>
  <c r="AE97" i="2"/>
  <c r="O206" i="2"/>
  <c r="AE99" i="2"/>
  <c r="O208" i="2"/>
  <c r="O156" i="2"/>
  <c r="AE83" i="2"/>
  <c r="X83" i="2"/>
  <c r="AC99" i="2"/>
  <c r="O209" i="2"/>
  <c r="O153" i="2"/>
  <c r="O144" i="2"/>
  <c r="O130" i="2"/>
  <c r="AE87" i="2"/>
  <c r="X87" i="2"/>
  <c r="Y92" i="2"/>
  <c r="I92" i="2" s="1"/>
  <c r="X92" i="2"/>
  <c r="G25" i="1"/>
  <c r="O197" i="2"/>
  <c r="O178" i="2"/>
  <c r="O155" i="2"/>
  <c r="O129" i="2"/>
  <c r="V11" i="1"/>
  <c r="T30" i="1"/>
  <c r="L92" i="2"/>
  <c r="G24" i="1"/>
  <c r="I99" i="2"/>
  <c r="X99" i="2"/>
  <c r="I29" i="1"/>
  <c r="AD29" i="1" s="1"/>
  <c r="N98" i="2"/>
  <c r="I28" i="1"/>
  <c r="N97" i="2"/>
  <c r="Y83" i="2"/>
  <c r="I83" i="2" s="1"/>
  <c r="N83" i="2"/>
  <c r="I15" i="1"/>
  <c r="Y85" i="2"/>
  <c r="I85" i="2" s="1"/>
  <c r="N86" i="2"/>
  <c r="Y87" i="2"/>
  <c r="I87" i="2" s="1"/>
  <c r="AE92" i="2"/>
  <c r="AC97" i="2"/>
  <c r="AC98" i="2"/>
  <c r="V18" i="1"/>
  <c r="AD18" i="1"/>
  <c r="S86" i="2"/>
  <c r="N87" i="2"/>
  <c r="V19" i="1"/>
  <c r="AD19" i="1"/>
  <c r="AB19" i="1"/>
  <c r="T19" i="1"/>
  <c r="AC83" i="2"/>
  <c r="M185" i="2" l="1"/>
  <c r="N185" i="2"/>
  <c r="L20" i="2" s="1"/>
  <c r="N168" i="2"/>
  <c r="L18" i="2" s="1"/>
  <c r="L168" i="2"/>
  <c r="H18" i="2" s="1"/>
  <c r="L200" i="2"/>
  <c r="H22" i="2" s="1"/>
  <c r="O196" i="2"/>
  <c r="O200" i="2" s="1"/>
  <c r="N22" i="2" s="1"/>
  <c r="Q76" i="7" s="1"/>
  <c r="O164" i="2"/>
  <c r="O172" i="2"/>
  <c r="O159" i="2"/>
  <c r="O142" i="2"/>
  <c r="O126" i="2"/>
  <c r="O137" i="2" s="1"/>
  <c r="N17" i="2" s="1"/>
  <c r="Q44" i="7" s="1"/>
  <c r="O204" i="2"/>
  <c r="O212" i="2" s="1"/>
  <c r="O151" i="2"/>
  <c r="O176" i="2"/>
  <c r="O185" i="2" s="1"/>
  <c r="N18" i="4"/>
  <c r="M18" i="4"/>
  <c r="H23" i="2"/>
  <c r="K14" i="4"/>
  <c r="K18" i="4" s="1"/>
  <c r="J18" i="2"/>
  <c r="H19" i="2"/>
  <c r="I11" i="1"/>
  <c r="Q11" i="1" s="1"/>
  <c r="K91" i="2"/>
  <c r="Q9" i="4"/>
  <c r="AC9" i="4" s="1"/>
  <c r="G23" i="1"/>
  <c r="J23" i="1" s="1"/>
  <c r="K23" i="1" s="1"/>
  <c r="AG91" i="2"/>
  <c r="I10" i="1"/>
  <c r="Q10" i="1" s="1"/>
  <c r="H11" i="1"/>
  <c r="P11" i="1" s="1"/>
  <c r="L84" i="2"/>
  <c r="O84" i="2" s="1"/>
  <c r="G16" i="1"/>
  <c r="O16" i="1" s="1"/>
  <c r="J23" i="2"/>
  <c r="K15" i="4"/>
  <c r="AF77" i="2"/>
  <c r="L23" i="2"/>
  <c r="I24" i="1"/>
  <c r="Q24" i="1" s="1"/>
  <c r="N92" i="2"/>
  <c r="AF79" i="2"/>
  <c r="J19" i="2"/>
  <c r="N76" i="2"/>
  <c r="AG77" i="2"/>
  <c r="H77" i="2"/>
  <c r="AF78" i="2"/>
  <c r="L79" i="2"/>
  <c r="O79" i="2" s="1"/>
  <c r="K79" i="2"/>
  <c r="AG78" i="2"/>
  <c r="H78" i="2"/>
  <c r="H87" i="2"/>
  <c r="I97" i="2"/>
  <c r="K97" i="2" s="1"/>
  <c r="H85" i="2"/>
  <c r="K85" i="2" s="1"/>
  <c r="AG79" i="2"/>
  <c r="I86" i="2"/>
  <c r="K86" i="2" s="1"/>
  <c r="H83" i="2"/>
  <c r="K83" i="2" s="1"/>
  <c r="T14" i="4"/>
  <c r="R14" i="4"/>
  <c r="S14" i="4"/>
  <c r="Z14" i="4"/>
  <c r="K10" i="4"/>
  <c r="AB14" i="4"/>
  <c r="P14" i="4"/>
  <c r="AA14" i="4"/>
  <c r="Y14" i="4"/>
  <c r="M14" i="1"/>
  <c r="M9" i="1"/>
  <c r="Q10" i="4"/>
  <c r="S8" i="4"/>
  <c r="Q15" i="4"/>
  <c r="Q11" i="4"/>
  <c r="AC11" i="4" s="1"/>
  <c r="AB8" i="4"/>
  <c r="Z8" i="4"/>
  <c r="S11" i="1"/>
  <c r="T8" i="4"/>
  <c r="P8" i="4"/>
  <c r="R8" i="4"/>
  <c r="AA8" i="4"/>
  <c r="Y8" i="4"/>
  <c r="U8" i="4"/>
  <c r="AF90" i="2"/>
  <c r="M98" i="2"/>
  <c r="L99" i="2"/>
  <c r="AG99" i="2"/>
  <c r="AF89" i="2"/>
  <c r="O30" i="1"/>
  <c r="O12" i="1"/>
  <c r="AC21" i="1"/>
  <c r="AF93" i="2"/>
  <c r="AF91" i="2"/>
  <c r="AF84" i="2"/>
  <c r="S30" i="1"/>
  <c r="AF85" i="2"/>
  <c r="AG97" i="2"/>
  <c r="AB9" i="1"/>
  <c r="AF87" i="2"/>
  <c r="S12" i="1"/>
  <c r="S23" i="1"/>
  <c r="S25" i="1"/>
  <c r="O21" i="1"/>
  <c r="AF83" i="2"/>
  <c r="AF99" i="2"/>
  <c r="O93" i="2"/>
  <c r="H25" i="1"/>
  <c r="J25" i="1" s="1"/>
  <c r="V17" i="1"/>
  <c r="S16" i="1"/>
  <c r="I12" i="1"/>
  <c r="Q12" i="1" s="1"/>
  <c r="AG90" i="2"/>
  <c r="AG93" i="2"/>
  <c r="K93" i="2"/>
  <c r="Z12" i="1"/>
  <c r="Y12" i="1"/>
  <c r="X12" i="1"/>
  <c r="AC29" i="1"/>
  <c r="U29" i="1"/>
  <c r="AB22" i="1"/>
  <c r="V29" i="1"/>
  <c r="AC18" i="1"/>
  <c r="AF86" i="2"/>
  <c r="AF97" i="2"/>
  <c r="AG86" i="2"/>
  <c r="AG98" i="2"/>
  <c r="V21" i="1"/>
  <c r="O89" i="2"/>
  <c r="J21" i="1"/>
  <c r="Q21" i="1"/>
  <c r="P21" i="1"/>
  <c r="AD22" i="1"/>
  <c r="AG92" i="2"/>
  <c r="T21" i="1"/>
  <c r="AF98" i="2"/>
  <c r="O91" i="2"/>
  <c r="Q30" i="1"/>
  <c r="AB21" i="1"/>
  <c r="P23" i="1"/>
  <c r="Q23" i="1"/>
  <c r="Y11" i="1"/>
  <c r="Z11" i="1"/>
  <c r="Z23" i="1"/>
  <c r="X23" i="1"/>
  <c r="Y23" i="1"/>
  <c r="T24" i="1"/>
  <c r="AB24" i="1"/>
  <c r="O24" i="1"/>
  <c r="Z30" i="1"/>
  <c r="Y30" i="1"/>
  <c r="X30" i="1"/>
  <c r="AF92" i="2"/>
  <c r="Q16" i="1"/>
  <c r="P16" i="1"/>
  <c r="Q22" i="1"/>
  <c r="O22" i="1"/>
  <c r="Q29" i="1"/>
  <c r="P29" i="1"/>
  <c r="M27" i="1"/>
  <c r="Q17" i="1"/>
  <c r="V24" i="1"/>
  <c r="AD24" i="1"/>
  <c r="AG85" i="2"/>
  <c r="AG83" i="2"/>
  <c r="G29" i="1"/>
  <c r="O29" i="1" s="1"/>
  <c r="K98" i="2"/>
  <c r="L98" i="2"/>
  <c r="Z25" i="1"/>
  <c r="X25" i="1"/>
  <c r="Y25" i="1"/>
  <c r="V15" i="1"/>
  <c r="Q15" i="1"/>
  <c r="AD15" i="1"/>
  <c r="U28" i="1"/>
  <c r="AC28" i="1"/>
  <c r="AG87" i="2"/>
  <c r="V28" i="1"/>
  <c r="Q28" i="1"/>
  <c r="AD28" i="1"/>
  <c r="AD10" i="1"/>
  <c r="H30" i="1"/>
  <c r="M99" i="2"/>
  <c r="K99" i="2"/>
  <c r="Q25" i="1"/>
  <c r="O25" i="1"/>
  <c r="Q19" i="1"/>
  <c r="H19" i="1"/>
  <c r="M87" i="2"/>
  <c r="H10" i="1"/>
  <c r="G18" i="1"/>
  <c r="L86" i="2"/>
  <c r="Z16" i="1"/>
  <c r="X16" i="1"/>
  <c r="Y16" i="1"/>
  <c r="M92" i="2"/>
  <c r="H24" i="1"/>
  <c r="K92" i="2"/>
  <c r="G28" i="1"/>
  <c r="L19" i="2" l="1"/>
  <c r="O168" i="2"/>
  <c r="U27" i="1"/>
  <c r="Q14" i="1"/>
  <c r="M31" i="1"/>
  <c r="Y18" i="4"/>
  <c r="O70" i="2" s="1"/>
  <c r="T18" i="4"/>
  <c r="N69" i="2" s="1"/>
  <c r="AA18" i="4"/>
  <c r="M70" i="2" s="1"/>
  <c r="Z18" i="4"/>
  <c r="L70" i="2" s="1"/>
  <c r="P18" i="4"/>
  <c r="S18" i="4"/>
  <c r="M69" i="2" s="1"/>
  <c r="AB18" i="4"/>
  <c r="N70" i="2" s="1"/>
  <c r="R18" i="4"/>
  <c r="L69" i="2" s="1"/>
  <c r="O92" i="2"/>
  <c r="G17" i="1"/>
  <c r="AB17" i="1" s="1"/>
  <c r="O23" i="1"/>
  <c r="J16" i="1"/>
  <c r="K16" i="1" s="1"/>
  <c r="N19" i="2"/>
  <c r="Q60" i="7" s="1"/>
  <c r="N82" i="2"/>
  <c r="M97" i="2"/>
  <c r="O97" i="2" s="1"/>
  <c r="M86" i="2"/>
  <c r="O86" i="2" s="1"/>
  <c r="AC15" i="4"/>
  <c r="G15" i="1"/>
  <c r="AB15" i="1" s="1"/>
  <c r="N18" i="2"/>
  <c r="Q52" i="7" s="1"/>
  <c r="M76" i="2"/>
  <c r="N23" i="2"/>
  <c r="Q84" i="7" s="1"/>
  <c r="H18" i="1"/>
  <c r="J18" i="1" s="1"/>
  <c r="H28" i="1"/>
  <c r="P28" i="1" s="1"/>
  <c r="L85" i="2"/>
  <c r="K87" i="2"/>
  <c r="L87" i="2"/>
  <c r="O87" i="2" s="1"/>
  <c r="L77" i="2"/>
  <c r="K77" i="2"/>
  <c r="G10" i="1"/>
  <c r="O10" i="1" s="1"/>
  <c r="L83" i="2"/>
  <c r="G19" i="1"/>
  <c r="O19" i="1" s="1"/>
  <c r="K78" i="2"/>
  <c r="L78" i="2"/>
  <c r="O78" i="2" s="1"/>
  <c r="G11" i="1"/>
  <c r="V14" i="4"/>
  <c r="Q14" i="4"/>
  <c r="AC10" i="4"/>
  <c r="AC8" i="4" s="1"/>
  <c r="X14" i="4"/>
  <c r="W14" i="4"/>
  <c r="AD14" i="1"/>
  <c r="V14" i="1"/>
  <c r="P10" i="1"/>
  <c r="O68" i="2"/>
  <c r="Q8" i="4"/>
  <c r="V8" i="4"/>
  <c r="W8" i="4"/>
  <c r="X8" i="4"/>
  <c r="O98" i="2"/>
  <c r="O99" i="2"/>
  <c r="T17" i="1"/>
  <c r="P25" i="1"/>
  <c r="T9" i="1"/>
  <c r="T15" i="1"/>
  <c r="N23" i="1"/>
  <c r="AE23" i="1" s="1"/>
  <c r="S21" i="1"/>
  <c r="K25" i="1"/>
  <c r="N25" i="1"/>
  <c r="M90" i="2"/>
  <c r="O90" i="2" s="1"/>
  <c r="H22" i="1"/>
  <c r="N21" i="1"/>
  <c r="R21" i="1"/>
  <c r="AA21" i="1"/>
  <c r="K21" i="1"/>
  <c r="H12" i="1"/>
  <c r="AC27" i="1"/>
  <c r="T28" i="1"/>
  <c r="AB28" i="1"/>
  <c r="O28" i="1"/>
  <c r="U19" i="1"/>
  <c r="S19" i="1" s="1"/>
  <c r="AC19" i="1"/>
  <c r="U24" i="1"/>
  <c r="S24" i="1" s="1"/>
  <c r="J24" i="1"/>
  <c r="AC24" i="1"/>
  <c r="P24" i="1"/>
  <c r="P30" i="1"/>
  <c r="J30" i="1"/>
  <c r="H15" i="1"/>
  <c r="M83" i="2"/>
  <c r="T18" i="1"/>
  <c r="O18" i="1"/>
  <c r="AB18" i="1"/>
  <c r="AC10" i="1"/>
  <c r="P19" i="1"/>
  <c r="J29" i="1"/>
  <c r="AB29" i="1"/>
  <c r="T29" i="1"/>
  <c r="S29" i="1" s="1"/>
  <c r="H17" i="1"/>
  <c r="M85" i="2"/>
  <c r="Q18" i="4" l="1"/>
  <c r="O69" i="2" s="1"/>
  <c r="W18" i="4"/>
  <c r="M68" i="2" s="1"/>
  <c r="V18" i="4"/>
  <c r="L68" i="2" s="1"/>
  <c r="X18" i="4"/>
  <c r="N68" i="2" s="1"/>
  <c r="L14" i="2" s="1"/>
  <c r="N16" i="1"/>
  <c r="AE16" i="1" s="1"/>
  <c r="O17" i="1"/>
  <c r="O85" i="2"/>
  <c r="AB14" i="1"/>
  <c r="O15" i="1"/>
  <c r="AC14" i="4"/>
  <c r="AC18" i="4" s="1"/>
  <c r="J19" i="1"/>
  <c r="K19" i="1" s="1"/>
  <c r="J28" i="1"/>
  <c r="K28" i="1" s="1"/>
  <c r="O11" i="1"/>
  <c r="J11" i="1"/>
  <c r="J10" i="1"/>
  <c r="U18" i="1"/>
  <c r="S18" i="1" s="1"/>
  <c r="P18" i="1"/>
  <c r="M82" i="2"/>
  <c r="O83" i="2"/>
  <c r="L82" i="2"/>
  <c r="O77" i="2"/>
  <c r="L76" i="2"/>
  <c r="T14" i="1"/>
  <c r="U9" i="1"/>
  <c r="AC9" i="1"/>
  <c r="M96" i="2"/>
  <c r="L96" i="2"/>
  <c r="AE25" i="1"/>
  <c r="U22" i="1"/>
  <c r="S22" i="1" s="1"/>
  <c r="J22" i="1"/>
  <c r="AC22" i="1"/>
  <c r="P22" i="1"/>
  <c r="AE21" i="1"/>
  <c r="AD9" i="1"/>
  <c r="V9" i="1"/>
  <c r="Q9" i="1"/>
  <c r="P27" i="1"/>
  <c r="P12" i="1"/>
  <c r="J12" i="1"/>
  <c r="K12" i="1" s="1"/>
  <c r="Z21" i="1"/>
  <c r="X21" i="1"/>
  <c r="Y21" i="1"/>
  <c r="S28" i="1"/>
  <c r="T27" i="1"/>
  <c r="J17" i="1"/>
  <c r="AC17" i="1"/>
  <c r="U17" i="1"/>
  <c r="S17" i="1" s="1"/>
  <c r="P17" i="1"/>
  <c r="K30" i="1"/>
  <c r="N30" i="1"/>
  <c r="R24" i="1"/>
  <c r="AA24" i="1"/>
  <c r="K24" i="1"/>
  <c r="N24" i="1"/>
  <c r="K29" i="1"/>
  <c r="R29" i="1"/>
  <c r="AA29" i="1"/>
  <c r="N29" i="1"/>
  <c r="U15" i="1"/>
  <c r="J15" i="1"/>
  <c r="AC15" i="1"/>
  <c r="P15" i="1"/>
  <c r="N96" i="2"/>
  <c r="O96" i="2"/>
  <c r="O27" i="1"/>
  <c r="S10" i="1"/>
  <c r="AA19" i="1"/>
  <c r="R19" i="1"/>
  <c r="AB27" i="1"/>
  <c r="Q27" i="1"/>
  <c r="AD27" i="1"/>
  <c r="R18" i="1"/>
  <c r="AA18" i="1"/>
  <c r="K18" i="1"/>
  <c r="N18" i="1"/>
  <c r="R28" i="1"/>
  <c r="AA28" i="1"/>
  <c r="AB31" i="1" l="1"/>
  <c r="T31" i="1"/>
  <c r="AD31" i="1"/>
  <c r="N103" i="2" s="1"/>
  <c r="Q31" i="1"/>
  <c r="N19" i="1"/>
  <c r="AE19" i="1" s="1"/>
  <c r="O76" i="2"/>
  <c r="O82" i="2"/>
  <c r="N28" i="1"/>
  <c r="O9" i="1"/>
  <c r="N11" i="1"/>
  <c r="K11" i="1"/>
  <c r="K10" i="1"/>
  <c r="N10" i="1"/>
  <c r="H14" i="2"/>
  <c r="P9" i="1"/>
  <c r="O14" i="1"/>
  <c r="AC14" i="1"/>
  <c r="P14" i="1"/>
  <c r="U14" i="1"/>
  <c r="U31" i="1" s="1"/>
  <c r="N14" i="2"/>
  <c r="J14" i="2"/>
  <c r="L103" i="2"/>
  <c r="R22" i="1"/>
  <c r="AA22" i="1"/>
  <c r="K22" i="1"/>
  <c r="N22" i="1"/>
  <c r="N12" i="1"/>
  <c r="S9" i="1"/>
  <c r="AA9" i="1"/>
  <c r="AE29" i="1"/>
  <c r="AE30" i="1"/>
  <c r="Z18" i="1"/>
  <c r="X18" i="1"/>
  <c r="Y18" i="1"/>
  <c r="AA27" i="1"/>
  <c r="R15" i="1"/>
  <c r="AA15" i="1"/>
  <c r="K15" i="1"/>
  <c r="N15" i="1"/>
  <c r="AE24" i="1"/>
  <c r="Z19" i="1"/>
  <c r="X19" i="1"/>
  <c r="Y19" i="1"/>
  <c r="S15" i="1"/>
  <c r="S14" i="1" s="1"/>
  <c r="Z10" i="1"/>
  <c r="Y10" i="1"/>
  <c r="K17" i="1"/>
  <c r="R17" i="1"/>
  <c r="AA17" i="1"/>
  <c r="N17" i="1"/>
  <c r="V27" i="1"/>
  <c r="V31" i="1" s="1"/>
  <c r="S27" i="1"/>
  <c r="AE18" i="1"/>
  <c r="Z29" i="1"/>
  <c r="Y29" i="1"/>
  <c r="X29" i="1"/>
  <c r="X24" i="1"/>
  <c r="Y24" i="1"/>
  <c r="Z24" i="1"/>
  <c r="Q20" i="7" l="1"/>
  <c r="P31" i="1"/>
  <c r="O31" i="1"/>
  <c r="AC31" i="1"/>
  <c r="M103" i="2" s="1"/>
  <c r="S31" i="1"/>
  <c r="K33" i="1" s="1"/>
  <c r="O102" i="2" s="1"/>
  <c r="AE10" i="1"/>
  <c r="AE11" i="1"/>
  <c r="K14" i="1"/>
  <c r="N14" i="1"/>
  <c r="R14" i="1"/>
  <c r="K9" i="1"/>
  <c r="AA14" i="1"/>
  <c r="AA31" i="1" s="1"/>
  <c r="W9" i="1"/>
  <c r="R9" i="1"/>
  <c r="N9" i="1"/>
  <c r="L102" i="2"/>
  <c r="AE12" i="1"/>
  <c r="AE22" i="1"/>
  <c r="X22" i="1"/>
  <c r="Y22" i="1"/>
  <c r="Z22" i="1"/>
  <c r="K27" i="1"/>
  <c r="N27" i="1"/>
  <c r="R27" i="1"/>
  <c r="N102" i="2"/>
  <c r="M102" i="2"/>
  <c r="Z17" i="1"/>
  <c r="X17" i="1"/>
  <c r="Y17" i="1"/>
  <c r="W27" i="1"/>
  <c r="Z28" i="1"/>
  <c r="X28" i="1"/>
  <c r="Y28" i="1"/>
  <c r="AE17" i="1"/>
  <c r="AE28" i="1"/>
  <c r="R31" i="1" l="1"/>
  <c r="K31" i="1"/>
  <c r="N31" i="1"/>
  <c r="Y9" i="1"/>
  <c r="X9" i="1"/>
  <c r="Z9" i="1"/>
  <c r="AE9" i="1"/>
  <c r="AE15" i="1"/>
  <c r="AE14" i="1" s="1"/>
  <c r="W14" i="1"/>
  <c r="W31" i="1" s="1"/>
  <c r="Z27" i="1"/>
  <c r="K34" i="1"/>
  <c r="O103" i="2" s="1"/>
  <c r="AE27" i="1"/>
  <c r="Y27" i="1"/>
  <c r="X27" i="1"/>
  <c r="Y15" i="1"/>
  <c r="Y14" i="1" s="1"/>
  <c r="Z15" i="1"/>
  <c r="Z14" i="1" s="1"/>
  <c r="X15" i="1"/>
  <c r="X14" i="1" s="1"/>
  <c r="Y31" i="1" l="1"/>
  <c r="M101" i="2" s="1"/>
  <c r="M104" i="2" s="1"/>
  <c r="AE31" i="1"/>
  <c r="X31" i="1"/>
  <c r="Z31" i="1"/>
  <c r="N101" i="2" s="1"/>
  <c r="N104" i="2" s="1"/>
  <c r="L15" i="2" l="1"/>
  <c r="L21" i="2" s="1"/>
  <c r="J15" i="2"/>
  <c r="J21" i="2" s="1"/>
  <c r="J26" i="2" l="1"/>
  <c r="J27" i="2"/>
  <c r="L26" i="2"/>
  <c r="L27" i="2"/>
  <c r="L25" i="2"/>
  <c r="J25" i="2"/>
  <c r="L101" i="2"/>
  <c r="L104" i="2" s="1"/>
  <c r="J28" i="2" l="1"/>
  <c r="L28" i="2"/>
  <c r="H15" i="2"/>
  <c r="H21" i="2" l="1"/>
  <c r="K35" i="1"/>
  <c r="K32" i="1"/>
  <c r="O101" i="2" s="1"/>
  <c r="O104" i="2" s="1"/>
  <c r="H27" i="2" l="1"/>
  <c r="H26" i="2"/>
  <c r="H25" i="2"/>
  <c r="N15" i="2"/>
  <c r="N21" i="2" s="1"/>
  <c r="H28" i="2" l="1"/>
  <c r="N26" i="2"/>
  <c r="N27" i="2"/>
  <c r="Q28" i="7"/>
  <c r="N25" i="2" l="1"/>
  <c r="N28" i="2" s="1"/>
  <c r="Q94" i="7" l="1"/>
  <c r="N32" i="2"/>
  <c r="N33" i="2" s="1"/>
  <c r="N29" i="2" l="1"/>
  <c r="N30" i="2" s="1"/>
</calcChain>
</file>

<file path=xl/comments1.xml><?xml version="1.0" encoding="utf-8"?>
<comments xmlns="http://schemas.openxmlformats.org/spreadsheetml/2006/main">
  <authors>
    <author>GUILLEM  MARTINEZ - ANA</author>
    <author>Juan Antonio Moreno Gomez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El personal amb contracte mercantil a excepció dels col·laboradors NO s’ha d’incloure en les partides 2 i 3 del pressupost, sinó que s’ha d’incloure en el capítol corresponent segons el concepte al qual pertanga.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El personal amb contracte mercantil a excepció dels col·laboradors NO s’ha d’incloure en les partides 2 i 3 del pressupost, sinó que s’ha d’incloure en el capítol corresponent segons el concepte al qual pertanga.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El percentatge podrà variar si l'autoritza CACVSA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El percentatge podrà variar si l'autoritza CACVSA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 shapeId="0">
      <text>
        <r>
          <rPr>
            <sz val="9"/>
            <color indexed="81"/>
            <rFont val="Tahoma"/>
            <family val="2"/>
          </rPr>
          <t xml:space="preserve">Mes, Setmana, Dia, Jornada, Sesió, Serie, Programa, Capítol, T/A-FortFait, Planol, Vehícule..
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 xml:space="preserve">És obligatori emplenar estes cel.les per al CAPÍTOL-2 I PER AL CAPÍTUL-3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1" shapeId="0">
      <text>
        <r>
          <rPr>
            <b/>
            <sz val="9"/>
            <color indexed="81"/>
            <rFont val="Tahoma"/>
            <family val="2"/>
          </rPr>
          <t xml:space="preserve"> Sempre en base Mensual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 xml:space="preserve">Vinculat amb la fullla de Costos Laborales del CAPÍTOL-3
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F</t>
        </r>
        <r>
          <rPr>
            <sz val="9"/>
            <color indexed="81"/>
            <rFont val="Tahoma"/>
            <family val="2"/>
          </rPr>
          <t xml:space="preserve">: Fijo, Indefinido
</t>
        </r>
        <r>
          <rPr>
            <b/>
            <sz val="9"/>
            <color indexed="81"/>
            <rFont val="Tahoma"/>
            <family val="2"/>
          </rPr>
          <t>FD</t>
        </r>
        <r>
          <rPr>
            <sz val="9"/>
            <color indexed="81"/>
            <rFont val="Tahoma"/>
            <family val="2"/>
          </rPr>
          <t xml:space="preserve">: Fijo Discontinuo
</t>
        </r>
        <r>
          <rPr>
            <b/>
            <sz val="9"/>
            <color indexed="81"/>
            <rFont val="Tahoma"/>
            <family val="2"/>
          </rPr>
          <t>C</t>
        </r>
        <r>
          <rPr>
            <sz val="9"/>
            <color indexed="81"/>
            <rFont val="Tahoma"/>
            <family val="2"/>
          </rPr>
          <t xml:space="preserve">: Contrato Duración Determinada
</t>
        </r>
        <r>
          <rPr>
            <b/>
            <sz val="9"/>
            <color indexed="81"/>
            <rFont val="Tahoma"/>
            <family val="2"/>
          </rPr>
          <t>M</t>
        </r>
        <r>
          <rPr>
            <sz val="9"/>
            <color indexed="81"/>
            <rFont val="Tahoma"/>
            <family val="2"/>
          </rPr>
          <t>: Autónomo, Factura,</t>
        </r>
      </text>
    </comment>
    <comment ref="E43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48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D57" authorId="1" shapeId="0">
      <text>
        <r>
          <rPr>
            <b/>
            <sz val="9"/>
            <color indexed="81"/>
            <rFont val="Tahoma"/>
            <family val="2"/>
          </rPr>
          <t xml:space="preserve">La UNITAT de MESURA per al CAPÍTOL-2 ha d'estar sempre en base Temporal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9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4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" authorId="1" shapeId="0">
      <text>
        <r>
          <rPr>
            <b/>
            <sz val="9"/>
            <color indexed="81"/>
            <rFont val="Tahoma"/>
            <family val="2"/>
          </rPr>
          <t>Per a calcular els Costos Socials del CAPÍTOL-3 la Unitat de Mesura ha d'estar en base Mensual o Setmanal
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2" authorId="0" shapeId="0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1" authorId="1" shapeId="0">
      <text>
        <r>
          <rPr>
            <b/>
            <sz val="9"/>
            <color indexed="81"/>
            <rFont val="Tahoma"/>
            <family val="2"/>
          </rPr>
          <t xml:space="preserve">Per a calcular els Costos Socials del CAPÍTOL-3 la Unitat de Mesura ha d'estar en base Mensual o Setmanal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8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17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D118" authorId="1" shapeId="0">
      <text>
        <r>
          <rPr>
            <b/>
            <sz val="9"/>
            <color indexed="81"/>
            <rFont val="Tahoma"/>
            <family val="2"/>
          </rPr>
          <t xml:space="preserve">Especifique's si és amb PERSONAL.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1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26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33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42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51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59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64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72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76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89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96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204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</commentList>
</comments>
</file>

<file path=xl/comments2.xml><?xml version="1.0" encoding="utf-8"?>
<comments xmlns="http://schemas.openxmlformats.org/spreadsheetml/2006/main">
  <authors>
    <author>i02210</author>
    <author>GUILLEM  MARTINEZ - ANA</author>
  </authors>
  <commentList>
    <comment ref="V2" authorId="0" shapeId="0">
      <text>
        <r>
          <rPr>
            <sz val="9"/>
            <color indexed="81"/>
            <rFont val="Tahoma"/>
            <family val="2"/>
          </rPr>
          <t xml:space="preserve">COTITZACIÓ DIÀRIA PER A CONTRACTES DE DURACIÓ DETERMINADA
</t>
        </r>
      </text>
    </comment>
    <comment ref="V3" authorId="0" shapeId="0">
      <text>
        <r>
          <rPr>
            <sz val="9"/>
            <color indexed="81"/>
            <rFont val="Tahoma"/>
            <family val="2"/>
          </rPr>
          <t xml:space="preserve">COTITZACIÓ MENSUAL PER A CONTRACTES DE DURACIÓ DETERMINADA
</t>
        </r>
      </text>
    </comment>
    <comment ref="D5" authorId="1" shapeId="0">
      <text>
        <r>
          <rPr>
            <sz val="9"/>
            <color indexed="81"/>
            <rFont val="Tahoma"/>
            <family val="2"/>
          </rPr>
          <t>F:CONTRACTE FIXE
FD:C. FIXE DISCONTINU
C:CONTRACTE LABORAL
M:CONTRACTE MERCANTIL</t>
        </r>
      </text>
    </comment>
  </commentList>
</comments>
</file>

<file path=xl/comments3.xml><?xml version="1.0" encoding="utf-8"?>
<comments xmlns="http://schemas.openxmlformats.org/spreadsheetml/2006/main">
  <authors>
    <author>i02210</author>
    <author>Juan Antonio Moreno Gomez</author>
  </authors>
  <commentList>
    <comment ref="O4" authorId="0" shapeId="0">
      <text>
        <r>
          <rPr>
            <sz val="9"/>
            <color indexed="81"/>
            <rFont val="Tahoma"/>
            <family val="2"/>
          </rPr>
          <t xml:space="preserve">COTIZACIÓN DIARIA PARA CONRATOS DE DURACIÓN DETERMINADA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COTIZACIÓN MENSUAL PARA CONTRATOS DE DURACIÓN DETERMINADA
</t>
        </r>
      </text>
    </comment>
    <comment ref="D7" authorId="1" shapeId="0">
      <text>
        <r>
          <rPr>
            <sz val="9"/>
            <color indexed="81"/>
            <rFont val="Tahoma"/>
            <family val="2"/>
          </rPr>
          <t>Todas las celdas de esta columna están vinculadas con sus correspondientes celdas  del Ppto.</t>
        </r>
      </text>
    </comment>
  </commentList>
</comments>
</file>

<file path=xl/sharedStrings.xml><?xml version="1.0" encoding="utf-8"?>
<sst xmlns="http://schemas.openxmlformats.org/spreadsheetml/2006/main" count="1134" uniqueCount="426">
  <si>
    <t>SALARIS</t>
  </si>
  <si>
    <t>TOTAL</t>
  </si>
  <si>
    <t>CONCEPTE</t>
  </si>
  <si>
    <t>PRO</t>
  </si>
  <si>
    <t>POST</t>
  </si>
  <si>
    <t>*Pre</t>
  </si>
  <si>
    <t>Pro</t>
  </si>
  <si>
    <t>Post</t>
  </si>
  <si>
    <t xml:space="preserve">TOTAL </t>
  </si>
  <si>
    <t>IMPORT</t>
  </si>
  <si>
    <t>01.00.00.00</t>
  </si>
  <si>
    <t>02.00.00.00</t>
  </si>
  <si>
    <t>03.00.00.00</t>
  </si>
  <si>
    <t>05.00.00.00</t>
  </si>
  <si>
    <t>06.00.00.00</t>
  </si>
  <si>
    <t>07.00.00.00</t>
  </si>
  <si>
    <t>09.00.00.00</t>
  </si>
  <si>
    <t>10.00.00.00</t>
  </si>
  <si>
    <t>TOTAL PRESSUPOST</t>
  </si>
  <si>
    <t>TOTAL PRESSUPOST PROGRAMA</t>
  </si>
  <si>
    <t>IVA:21%</t>
  </si>
  <si>
    <t>TOTAL PRESSUPOST PROGRAMA AMB IVA</t>
  </si>
  <si>
    <t>UNITAT</t>
  </si>
  <si>
    <t>Núm. UNITATS</t>
  </si>
  <si>
    <t>CAPITULE</t>
  </si>
  <si>
    <t>Núm</t>
  </si>
  <si>
    <t>01.00.00.00.</t>
  </si>
  <si>
    <t>01.01.00.00.</t>
  </si>
  <si>
    <t>Guió</t>
  </si>
  <si>
    <t>01.01.04.00</t>
  </si>
  <si>
    <t>Drets de format</t>
  </si>
  <si>
    <t>01.01.05.00</t>
  </si>
  <si>
    <t>Adquisició altres drets</t>
  </si>
  <si>
    <t>01.01.06.00</t>
  </si>
  <si>
    <t>01.02.00.00.</t>
  </si>
  <si>
    <t>Música</t>
  </si>
  <si>
    <t>01.02.01.00</t>
  </si>
  <si>
    <t>Drets autor músiques i/o cançons</t>
  </si>
  <si>
    <t>01.02.02.00</t>
  </si>
  <si>
    <t>01.02.03.00</t>
  </si>
  <si>
    <t>01.02.04.00</t>
  </si>
  <si>
    <t>01.02.07.00</t>
  </si>
  <si>
    <t>01.02.08.00</t>
  </si>
  <si>
    <t>02.00.00.00.</t>
  </si>
  <si>
    <t>TOTAL CAPÍTOL 2: PERSONAL ARTÍSTIC</t>
  </si>
  <si>
    <t>02.01.00.00.</t>
  </si>
  <si>
    <t>02.01.01.00.</t>
  </si>
  <si>
    <t>02.01.02.00.</t>
  </si>
  <si>
    <t>02.01.06.00.</t>
  </si>
  <si>
    <t>02.09.00.00.</t>
  </si>
  <si>
    <t>Viatges</t>
  </si>
  <si>
    <t>02.10.06.00</t>
  </si>
  <si>
    <t>SEGURETAT SOCIAL PERSONAL ARTÍSTIC</t>
  </si>
  <si>
    <t>03.00.00.00.</t>
  </si>
  <si>
    <t>03.01.00.00.</t>
  </si>
  <si>
    <t>Direcció i realització</t>
  </si>
  <si>
    <t>03.01.01.00.</t>
  </si>
  <si>
    <t>03.01.01.01</t>
  </si>
  <si>
    <t>03.01.13.00.</t>
  </si>
  <si>
    <t>03.02.00.00.</t>
  </si>
  <si>
    <t>Producció//Redacció i Documentació</t>
  </si>
  <si>
    <t>03.02.01.00.</t>
  </si>
  <si>
    <t>03.02.02.00.</t>
  </si>
  <si>
    <t>03.02.03.00.</t>
  </si>
  <si>
    <t>Cap de producció</t>
  </si>
  <si>
    <t>03.02.04.00.</t>
  </si>
  <si>
    <t>03.02.05.00.</t>
  </si>
  <si>
    <t>03.02.11.00.</t>
  </si>
  <si>
    <t>03.02.12.00.</t>
  </si>
  <si>
    <t>03.02.13.00.</t>
  </si>
  <si>
    <t>03.02.14.00.</t>
  </si>
  <si>
    <t>03.02.15.00.</t>
  </si>
  <si>
    <t>03.09.00.00.</t>
  </si>
  <si>
    <t>So</t>
  </si>
  <si>
    <t>03.13.00.00.</t>
  </si>
  <si>
    <t>03.13.01.00</t>
  </si>
  <si>
    <t>03.13.02.00</t>
  </si>
  <si>
    <t>05.00.00.00.</t>
  </si>
  <si>
    <t>05.01.00.00.</t>
  </si>
  <si>
    <t>Maquinària/elements rodatge i gravació</t>
  </si>
  <si>
    <t>05.01.12.00.</t>
  </si>
  <si>
    <t>05.05.00.00</t>
  </si>
  <si>
    <t>05.05.01.00</t>
  </si>
  <si>
    <t>05.05.02.00</t>
  </si>
  <si>
    <t>05.05.06.00</t>
  </si>
  <si>
    <t>05.05.16.00</t>
  </si>
  <si>
    <t>05.05.20.00</t>
  </si>
  <si>
    <t>06.00.00.00.</t>
  </si>
  <si>
    <t>06.02.00.00.</t>
  </si>
  <si>
    <t>06.02.01.00.</t>
  </si>
  <si>
    <t>06.02.02.00.</t>
  </si>
  <si>
    <t>06.02.03.00.</t>
  </si>
  <si>
    <t>06.02.04.00.</t>
  </si>
  <si>
    <t>06.02.05.00.</t>
  </si>
  <si>
    <t>Peatges i pàrquings</t>
  </si>
  <si>
    <t>06.02.06.00.</t>
  </si>
  <si>
    <t>Taxis i altres</t>
  </si>
  <si>
    <t>06.02.07.00.</t>
  </si>
  <si>
    <t>06.03.00.00.</t>
  </si>
  <si>
    <t>06.03.01.00.</t>
  </si>
  <si>
    <t>06.03.02.00.</t>
  </si>
  <si>
    <t>06.03.03.00.</t>
  </si>
  <si>
    <t>06.03.04.00.</t>
  </si>
  <si>
    <t>06.03.05.00.</t>
  </si>
  <si>
    <t>06.03.06.00.</t>
  </si>
  <si>
    <t>06.04.00.00.</t>
  </si>
  <si>
    <t>06.04.01.00.</t>
  </si>
  <si>
    <t>06.04.02.00.</t>
  </si>
  <si>
    <t>07.00.00.00.</t>
  </si>
  <si>
    <t>07.01.00.00.</t>
  </si>
  <si>
    <t>07.01.01.01.</t>
  </si>
  <si>
    <t>Discos durs</t>
  </si>
  <si>
    <t>07.01.07.00.</t>
  </si>
  <si>
    <t>07.02.00.00.</t>
  </si>
  <si>
    <t>07.02.06.00.</t>
  </si>
  <si>
    <t>07.02.14.00.</t>
  </si>
  <si>
    <t>07.02.16.00.</t>
  </si>
  <si>
    <t>9.00.00.00.</t>
  </si>
  <si>
    <t>Assegurances i Impostos</t>
  </si>
  <si>
    <t>10.00.00.00.</t>
  </si>
  <si>
    <t>10.01.00.00.</t>
  </si>
  <si>
    <t>10.01.01.00.</t>
  </si>
  <si>
    <t>10.01.02.00.</t>
  </si>
  <si>
    <t>10.01.03.00.</t>
  </si>
  <si>
    <t>10.01.04.00.</t>
  </si>
  <si>
    <t xml:space="preserve">Enviaments i missatgeria </t>
  </si>
  <si>
    <t>10.01.05.00.</t>
  </si>
  <si>
    <t>TOTAL SALARIS PERSONAL</t>
  </si>
  <si>
    <t>T.C (1)</t>
  </si>
  <si>
    <t>TOTAL GENERAL</t>
  </si>
  <si>
    <t>C= CONTRACTAT DURACIÓ DETERMINADA</t>
  </si>
  <si>
    <t>M=FACTURA</t>
  </si>
  <si>
    <t>T.C. (1)</t>
  </si>
  <si>
    <t>SEGURETAT SOCIAL EQUIP TÈCNIC</t>
  </si>
  <si>
    <t>Unitat</t>
  </si>
  <si>
    <t>Valor</t>
  </si>
  <si>
    <t>MESURA (2)</t>
  </si>
  <si>
    <t>1.</t>
  </si>
  <si>
    <t>2.</t>
  </si>
  <si>
    <t>3.</t>
  </si>
  <si>
    <t>4.</t>
  </si>
  <si>
    <t>5.</t>
  </si>
  <si>
    <t xml:space="preserve">F = FIX, INDEFINIT </t>
  </si>
  <si>
    <t>Cotització:</t>
  </si>
  <si>
    <t xml:space="preserve">Cotització: </t>
  </si>
  <si>
    <t>Import Total Quitances EQUIP TÈCNIC</t>
  </si>
  <si>
    <t>TOTAL EQUIP TÈCNIC</t>
  </si>
  <si>
    <t>Gènere:</t>
  </si>
  <si>
    <t xml:space="preserve">VALOR </t>
  </si>
  <si>
    <t xml:space="preserve"> UNITAT</t>
  </si>
  <si>
    <t xml:space="preserve">Gastos personal Artístic i Convidats </t>
  </si>
  <si>
    <t>M=CONTRACTE MERCANTIL</t>
  </si>
  <si>
    <t>J= JORNADA O SESSIÓ</t>
  </si>
  <si>
    <t>S=SETMANA</t>
  </si>
  <si>
    <t>M=MES</t>
  </si>
  <si>
    <t>COST SEGURETAT SOCIAL EMPRESA</t>
  </si>
  <si>
    <t>CÀLCUL COSTOS SEGURETAT SOCIAL ARTISTES</t>
  </si>
  <si>
    <t>Duració:</t>
  </si>
  <si>
    <t>Exemple-1</t>
  </si>
  <si>
    <t>Exemple-2</t>
  </si>
  <si>
    <t>TOTAL (4)</t>
  </si>
  <si>
    <t xml:space="preserve">TOTAL (4) </t>
  </si>
  <si>
    <t>2 Artistes amb salari inferior a la base màxima de cotització (p.e. 1.500) en 0,5 mesos:</t>
  </si>
  <si>
    <t>CÀLCUL COSTOS D'EQUIP TÈCNIC</t>
  </si>
  <si>
    <t>Núm. capítols:</t>
  </si>
  <si>
    <t>T. C.</t>
  </si>
  <si>
    <t>Tipus Contracte</t>
  </si>
  <si>
    <t>F</t>
  </si>
  <si>
    <t>C</t>
  </si>
  <si>
    <t>M</t>
  </si>
  <si>
    <t>COST MINUT/CAPÍTOL</t>
  </si>
  <si>
    <t>COST PROGRAMA/CAPÍTOL</t>
  </si>
  <si>
    <t>02.11.00.00</t>
  </si>
  <si>
    <t>TOTAL CAPÍTOL 2</t>
  </si>
  <si>
    <t>TOTAL CAPÍTOL 6</t>
  </si>
  <si>
    <t>DILLUNS</t>
  </si>
  <si>
    <t xml:space="preserve">DIMARTS </t>
  </si>
  <si>
    <t>DIJOUS</t>
  </si>
  <si>
    <t>DIVENDRES</t>
  </si>
  <si>
    <t>DIUMENGE</t>
  </si>
  <si>
    <t>ANNEX 1</t>
  </si>
  <si>
    <t>ANNEX 2</t>
  </si>
  <si>
    <t>CALENDARI - PLA DE TREBALL</t>
  </si>
  <si>
    <t>Mes-Any</t>
  </si>
  <si>
    <t>Data</t>
  </si>
  <si>
    <t>dies</t>
  </si>
  <si>
    <t>setmanes</t>
  </si>
  <si>
    <t>mesos</t>
  </si>
  <si>
    <t xml:space="preserve">dies </t>
  </si>
  <si>
    <t>dilluns</t>
  </si>
  <si>
    <t>dimarts</t>
  </si>
  <si>
    <t>dimecres</t>
  </si>
  <si>
    <t>dijous</t>
  </si>
  <si>
    <t>divendres</t>
  </si>
  <si>
    <t>dissabte</t>
  </si>
  <si>
    <t>diumenge</t>
  </si>
  <si>
    <t>PREPRODUCCIÓ</t>
  </si>
  <si>
    <t>PRODUCCIÓ</t>
  </si>
  <si>
    <t>MESOS</t>
  </si>
  <si>
    <t>F.INICI</t>
  </si>
  <si>
    <t>F.FI</t>
  </si>
  <si>
    <t>T.MESOS</t>
  </si>
  <si>
    <t>VALOR</t>
  </si>
  <si>
    <t>CONTRACTE</t>
  </si>
  <si>
    <t>03.02.19.00.</t>
  </si>
  <si>
    <t>03.02.20.00.</t>
  </si>
  <si>
    <t>PRODUCTORA</t>
  </si>
  <si>
    <t>T.*SEM.</t>
  </si>
  <si>
    <t>S</t>
  </si>
  <si>
    <t>COST SS Unitat</t>
  </si>
  <si>
    <t>T.JORNADES</t>
  </si>
  <si>
    <t>J</t>
  </si>
  <si>
    <t>CALENDARI</t>
  </si>
  <si>
    <t>Mes</t>
  </si>
  <si>
    <t>Cotxes de producció / Furgonetes</t>
  </si>
  <si>
    <t>Gasolina i quilometratge (Vehicles producció i transports)</t>
  </si>
  <si>
    <t xml:space="preserve">Auxiliar de producció </t>
  </si>
  <si>
    <t xml:space="preserve">Guionistes </t>
  </si>
  <si>
    <t>À Punt</t>
  </si>
  <si>
    <t>CAPÍTOL 6. VIATGES, DIETES I MENJARS</t>
  </si>
  <si>
    <t>PERSONA</t>
  </si>
  <si>
    <t>GENERAL</t>
  </si>
  <si>
    <t>02.11.01.00</t>
  </si>
  <si>
    <t>02.11.02.00</t>
  </si>
  <si>
    <t>Import Total Quitances PERSONAL ARTÍSTIC</t>
  </si>
  <si>
    <t>TOTAL(4)</t>
  </si>
  <si>
    <t>C=CONTRACTE LABORAL DURACIÓ DETERMINADA</t>
  </si>
  <si>
    <t>F=CONTRACTE FIX DISCONTINU</t>
  </si>
  <si>
    <t>6.</t>
  </si>
  <si>
    <t>7.</t>
  </si>
  <si>
    <t>F=CONTRACTE FIX INDEFINIT</t>
  </si>
  <si>
    <t>Lingüistes</t>
  </si>
  <si>
    <t>03.01.14.00.</t>
  </si>
  <si>
    <t>02.09.08.00.</t>
  </si>
  <si>
    <t>CAPÍTOL 9. ASSEGURANCES I IMPOSTOS</t>
  </si>
  <si>
    <t>Transports</t>
  </si>
  <si>
    <t>Peatge autopistes</t>
  </si>
  <si>
    <t>Hotels i menjars</t>
  </si>
  <si>
    <t>Dietes (nacional-estranger)</t>
  </si>
  <si>
    <t>Còpies i fotocòpies en rodatge o gravació</t>
  </si>
  <si>
    <t>Premis</t>
  </si>
  <si>
    <t>Lloguer oficines</t>
  </si>
  <si>
    <t>06.05.00.00</t>
  </si>
  <si>
    <t>06.05.03.00.</t>
  </si>
  <si>
    <t>06.05.04.00.</t>
  </si>
  <si>
    <t>06.05.11.00.</t>
  </si>
  <si>
    <t>06.04.03.00,</t>
  </si>
  <si>
    <t>05.01.23.00.</t>
  </si>
  <si>
    <r>
      <rPr>
        <sz val="11"/>
        <color rgb="FF002060"/>
        <rFont val="Arial Narrow"/>
        <family val="2"/>
      </rPr>
      <t>Director/es:</t>
    </r>
    <r>
      <rPr>
        <b/>
        <sz val="11"/>
        <color rgb="FF002060"/>
        <rFont val="Arial Narrow"/>
        <family val="2"/>
      </rPr>
      <t xml:space="preserve"> </t>
    </r>
  </si>
  <si>
    <t>CAPÍTOL 1. GUIÓ. MÚSIQUES. COMPRA PROGRAMES/DRETS</t>
  </si>
  <si>
    <t>TOTAL CAPÍTOL 1</t>
  </si>
  <si>
    <t>CAPÍTOL 2. PERSONAL ARTÍSTIC</t>
  </si>
  <si>
    <t>PRE</t>
  </si>
  <si>
    <r>
      <rPr>
        <sz val="11"/>
        <color rgb="FF002060"/>
        <rFont val="Arial Narrow"/>
        <family val="2"/>
      </rPr>
      <t>Prod. Executiu/s::</t>
    </r>
    <r>
      <rPr>
        <b/>
        <sz val="11"/>
        <color rgb="FF002060"/>
        <rFont val="Arial Narrow"/>
        <family val="2"/>
      </rPr>
      <t xml:space="preserve"> </t>
    </r>
  </si>
  <si>
    <t xml:space="preserve">Suport: </t>
  </si>
  <si>
    <t xml:space="preserve">Format: </t>
  </si>
  <si>
    <t xml:space="preserve">Génere: </t>
  </si>
  <si>
    <t>CAPÍTOL 3. EQUIP TÈCNIC</t>
  </si>
  <si>
    <t xml:space="preserve">Compositor/a sintonia i/o música de fons </t>
  </si>
  <si>
    <t>Compositor/a música o cançons originals</t>
  </si>
  <si>
    <t>Arranjador/a</t>
  </si>
  <si>
    <t>Presentador/a 1</t>
  </si>
  <si>
    <t xml:space="preserve"> Protagonistes.Presentadors/es</t>
  </si>
  <si>
    <t>Presentador/a 2</t>
  </si>
  <si>
    <t>Diversos programes</t>
  </si>
  <si>
    <t>Director/a</t>
  </si>
  <si>
    <t>Subdirector/a</t>
  </si>
  <si>
    <t>Becaris/àries</t>
  </si>
  <si>
    <t xml:space="preserve">Director/a de producció </t>
  </si>
  <si>
    <t xml:space="preserve">1r ajudant/a de producció </t>
  </si>
  <si>
    <t>2n ajudant/a de producció</t>
  </si>
  <si>
    <t xml:space="preserve">Redactors/es </t>
  </si>
  <si>
    <t>Reporters/es</t>
  </si>
  <si>
    <t>Coordinador/a de guió</t>
  </si>
  <si>
    <t>TOTAL CAPÍTOL 3</t>
  </si>
  <si>
    <t>CAPÍTOL 5. MAQUINÀRIA DE RODATGE I TRANSPORT</t>
  </si>
  <si>
    <t>Combustible cotxes de l'equip (Avanç)</t>
  </si>
  <si>
    <t>TOTAL CAPÍTOL 5</t>
  </si>
  <si>
    <t>Bitllets d'avió</t>
  </si>
  <si>
    <t xml:space="preserve">Bitllets de tren </t>
  </si>
  <si>
    <t>Lloguer de vehicles</t>
  </si>
  <si>
    <t>Hotel equip tècnic avanç (...)</t>
  </si>
  <si>
    <t xml:space="preserve">Menjars i sopes rodatge equip tècnic </t>
  </si>
  <si>
    <t xml:space="preserve">Menjars i sopars avanç (….) </t>
  </si>
  <si>
    <t>Menjars post-producció</t>
  </si>
  <si>
    <t>Núm. tècnics en: dietes dissabtes i diumenges (...)</t>
  </si>
  <si>
    <t>Núm. presentadors en: dietes dissabtes i diumenges (….)</t>
  </si>
  <si>
    <t>CAPÍTOL 7. SUPORTS GRAVACIÓ I DIVERSOS PRODUCCIÓ</t>
  </si>
  <si>
    <t xml:space="preserve">Aparcaments, garatges </t>
  </si>
  <si>
    <t>TOTAL CAPÍTOL 7</t>
  </si>
  <si>
    <t>Assegurança Prevenció Riscos Laborals</t>
  </si>
  <si>
    <t>TOTAL CAPÍTOL 9</t>
  </si>
  <si>
    <t>TOTAL CAPÍTOL 10</t>
  </si>
  <si>
    <t>POST PRODUCCIÓ</t>
  </si>
  <si>
    <t>T. JORNADES</t>
  </si>
  <si>
    <t>F. INICI</t>
  </si>
  <si>
    <t>T. MESOS</t>
  </si>
  <si>
    <t>F. FI</t>
  </si>
  <si>
    <t>T.SEM.</t>
  </si>
  <si>
    <t>SEM.</t>
  </si>
  <si>
    <t>COMPTE, LA PRODUCTORA HA DE CALCULAR EL TOTAL DE LA COLUMNA TARONJA !</t>
  </si>
  <si>
    <t>PERSONAL ARTÍSTIC</t>
  </si>
  <si>
    <t>VACANCES</t>
  </si>
  <si>
    <t>NÚM. UNITATS</t>
  </si>
  <si>
    <t>QUITANÇA</t>
  </si>
  <si>
    <t>NOTES PER A EMPLENAR EL CÀLCUL DE SEGURETAT SOCIAL DE L'EQUIP ARTÍSTIC</t>
  </si>
  <si>
    <t>SS VACANCES</t>
  </si>
  <si>
    <t>La columna TC (tipus de contracte) i unitat han d'emplenar-se obligatòriament sobre la base de la taula següent per a calcular els costos</t>
  </si>
  <si>
    <t>Exemple per a emplenar les columnes "O" i "O"per part de la productora</t>
  </si>
  <si>
    <t>En el cas que l'artista treballe només algunes sessions, caldrà anar a la taula de les bases</t>
  </si>
  <si>
    <t>Diversos programes d'entreteniment</t>
  </si>
  <si>
    <t xml:space="preserve"> Protagonistes o presentadors/es</t>
  </si>
  <si>
    <t>El càlcul de SS haurà de fer-se seguint les normes dictades per la tresooreria de la Seguretat Social en matèria d'artistes (COLUMNA O i COLUMNA O)</t>
  </si>
  <si>
    <t>Si cal incloure cap fila, caldrà arrossegar les fórmules i vincular-les amb la fulla de pressupost</t>
  </si>
  <si>
    <t>de cotització a SS per a artistes i localitzar la base per al seu rang, i aplicar la mateixa fórmula</t>
  </si>
  <si>
    <t>Les vacances s'han calculat aplicant 2,5 dies per període treballat, i que el treballador no haja gaudit</t>
  </si>
  <si>
    <t>La quitança s'ha calculat prenent 12 dies per any treballat per als contractes subscrits a partir del 2015</t>
  </si>
  <si>
    <r>
      <t xml:space="preserve">(2) TANT LA UNITAT COM EL VALOR DE MESURA
HAN D'ESTAR EN BASE </t>
    </r>
    <r>
      <rPr>
        <b/>
        <u/>
        <sz val="8"/>
        <color rgb="FF002060"/>
        <rFont val="Arial Narrow"/>
        <family val="2"/>
      </rPr>
      <t>MENSUAL</t>
    </r>
  </si>
  <si>
    <t>CODI</t>
  </si>
  <si>
    <t>VACANCES PERSONA</t>
  </si>
  <si>
    <t>SS</t>
  </si>
  <si>
    <t>NOTES PER A EMPLENAR EL CÀLCUL DE COSTOS DE L'EQUIP TÈCNIC</t>
  </si>
  <si>
    <t>La columna TC (tipus de contracte) ha d'emplenar-se amb caràcter obligatori sobre la base de la taula següent per a calcular els costos</t>
  </si>
  <si>
    <t>Sem.</t>
  </si>
  <si>
    <t>Dia Sem.</t>
  </si>
  <si>
    <t>DIMECRES</t>
  </si>
  <si>
    <t>DISSABTE</t>
  </si>
  <si>
    <t>Import Total Vacances de PERSONAL ARTÍSTIC</t>
  </si>
  <si>
    <t>RESUM CAPÍTOLS PRESSUPOSTATS</t>
  </si>
  <si>
    <t>Núm. UND.</t>
  </si>
  <si>
    <t xml:space="preserve"> Els tipus de contracte F,FD i M no porten quitança</t>
  </si>
  <si>
    <t>Si cal incloure cap fila, caldrà arrossegar les fórmules i vincular-les amb el full de pressupost</t>
  </si>
  <si>
    <t>FD= FIX DISCONTINU</t>
  </si>
  <si>
    <t>CAPÍTOL</t>
  </si>
  <si>
    <t>Sintonia</t>
  </si>
  <si>
    <t>Locucions, separadors</t>
  </si>
  <si>
    <t>Realitzador sonor</t>
  </si>
  <si>
    <t>Tècnic àudios</t>
  </si>
  <si>
    <t>Equip de so complementari (programes en exterior)</t>
  </si>
  <si>
    <t>Streaming</t>
  </si>
  <si>
    <t>Material oficina</t>
  </si>
  <si>
    <t>Fibra</t>
  </si>
  <si>
    <t>Imprevistos producció</t>
  </si>
  <si>
    <t>Col.laborados</t>
  </si>
  <si>
    <t>02.09.09.00.</t>
  </si>
  <si>
    <t>03.09.06.00.</t>
  </si>
  <si>
    <t>03.09.07.00.</t>
  </si>
  <si>
    <t>03.09.08.00.</t>
  </si>
  <si>
    <t>Menjars - Servei d'àpats col-laboradors</t>
  </si>
  <si>
    <t>Transports (Taxis i altres) col.laboradors</t>
  </si>
  <si>
    <t>07.02.17.00.</t>
  </si>
  <si>
    <t>07.02.18.00.</t>
  </si>
  <si>
    <t>Assegurança de responsabilitat civil professional</t>
  </si>
  <si>
    <t xml:space="preserve">Gestor/a de Xarxes Socials </t>
  </si>
  <si>
    <t>Telèfons mòbils</t>
  </si>
  <si>
    <t>8.00.00.00.</t>
  </si>
  <si>
    <t>08.03.01.00</t>
  </si>
  <si>
    <t>SO</t>
  </si>
  <si>
    <t>CAPITOL 8.MUNTATGE, SONORITZACIÓ I POSTPRODUCCIÓ</t>
  </si>
  <si>
    <t>08.03.01.08.</t>
  </si>
  <si>
    <t>Sala Sonorització</t>
  </si>
  <si>
    <t>TOTAL CAPÍTOL 8</t>
  </si>
  <si>
    <t>08.00.00.00</t>
  </si>
  <si>
    <t xml:space="preserve">PROGRAMA  </t>
  </si>
  <si>
    <t>Taxis en dates de producció</t>
  </si>
  <si>
    <r>
      <t>Hotel equip</t>
    </r>
    <r>
      <rPr>
        <sz val="10"/>
        <rFont val="Arial Narrow"/>
        <family val="2"/>
      </rPr>
      <t xml:space="preserve"> tècnic (...)</t>
    </r>
  </si>
  <si>
    <t>B.I. (  7%. TOTS CAPS. EXCEPTE Cap.9 i 10)</t>
  </si>
  <si>
    <t>PRODUCCIÓ EXECUTIVA ( 3% TOTS CAPS.EXCEPTE Cap.9 i 10)</t>
  </si>
  <si>
    <r>
      <t>Gestoria laboral</t>
    </r>
    <r>
      <rPr>
        <sz val="10"/>
        <color indexed="10"/>
        <rFont val="Arial Narrow"/>
        <family val="2"/>
      </rPr>
      <t xml:space="preserve"> </t>
    </r>
  </si>
  <si>
    <t>04.00.00.00.</t>
  </si>
  <si>
    <t>CAPÍTOL 4. ESCENOGRAFIA</t>
  </si>
  <si>
    <t>04.01.00.00.</t>
  </si>
  <si>
    <t>Decorats escenaris</t>
  </si>
  <si>
    <t>04.01.05.00.</t>
  </si>
  <si>
    <t>Muntatge escenaris/decorats exterior estudi</t>
  </si>
  <si>
    <t>04.01.10.00.</t>
  </si>
  <si>
    <t>Projectes per a construcció decorats</t>
  </si>
  <si>
    <t>04.01.12.00.</t>
  </si>
  <si>
    <t>Permisos/Taxes municipals</t>
  </si>
  <si>
    <t>TOTAL CAPÍTOL 4</t>
  </si>
  <si>
    <t>05.03.00.00.</t>
  </si>
  <si>
    <t>Equps complementaris per a rodatge/gravació</t>
  </si>
  <si>
    <t>05.03.12.00.</t>
  </si>
  <si>
    <t>05.03.13.00.</t>
  </si>
  <si>
    <t>Alta circumstancial de fibra (exteriors)</t>
  </si>
  <si>
    <t>05.03.14.00.</t>
  </si>
  <si>
    <t>Equip tècnic amb contracte mercantil</t>
  </si>
  <si>
    <t>05.06.00.00.</t>
  </si>
  <si>
    <t>05.06,06.00.</t>
  </si>
  <si>
    <t>05.06,07.00.</t>
  </si>
  <si>
    <t>05.06,08.00.</t>
  </si>
  <si>
    <t>Realitzador so</t>
  </si>
  <si>
    <t>Tècnic audio</t>
  </si>
  <si>
    <t>Nº capitols:</t>
  </si>
  <si>
    <t>RESUM EXPLICATIU DELS COSTOS</t>
  </si>
  <si>
    <t>RESUM EXPLICATIU GENERAL DEL PRESSSUPOST</t>
  </si>
  <si>
    <t>TEMPORADA</t>
  </si>
  <si>
    <t>CAPÍTOL 10. DESPESES GENERALS</t>
  </si>
  <si>
    <t>Despeses administratives</t>
  </si>
  <si>
    <t>Varis producció</t>
  </si>
  <si>
    <t>Suports gravació i varis producció</t>
  </si>
  <si>
    <t>CAPÍTOL 7. SUPORTS GRAVACIÓ I VARIS PRODUCCIÓ</t>
  </si>
  <si>
    <t>Import Total Vacances d'EQUIP TÈCNIC</t>
  </si>
  <si>
    <t>TOTAL PRESSUPOST SENSE DESPESES GENERALS</t>
  </si>
  <si>
    <t>Despeses Generals</t>
  </si>
  <si>
    <t>1 Artista amb salari superior a la base màxima de cotització (4.909,50) en 1 mes:</t>
  </si>
  <si>
    <t>El càlcul de les despeses de seguretat social es fa de manera mensual, per la qual cosa els valors inclosos en les columnes de Valor Mesura i Unitat de Mesura han d'estar referits a mesos</t>
  </si>
  <si>
    <t>07.02.19.00.</t>
  </si>
  <si>
    <t>08.03.00.00.</t>
  </si>
  <si>
    <t>09.01.00.00.</t>
  </si>
  <si>
    <t>09.01.03.00.</t>
  </si>
  <si>
    <t>09.01.05.00.</t>
  </si>
  <si>
    <t>09.01.07.00</t>
  </si>
  <si>
    <t>07.02.10.00</t>
  </si>
  <si>
    <t xml:space="preserve">Equips ofimàtics i altres oficina </t>
  </si>
  <si>
    <t>10.01.06.00</t>
  </si>
  <si>
    <t>10.01.07.00</t>
  </si>
  <si>
    <t>FD</t>
  </si>
  <si>
    <t>F-FD-C-M</t>
  </si>
  <si>
    <t>Despeses financeres</t>
  </si>
  <si>
    <r>
      <t>La fórmula que cal posar en la casella corresponent seria</t>
    </r>
    <r>
      <rPr>
        <b/>
        <sz val="10"/>
        <color rgb="FF002060"/>
        <rFont val="Arial Narrow"/>
        <family val="2"/>
      </rPr>
      <t xml:space="preserve"> 5.101,20*0,3335*1*1</t>
    </r>
  </si>
  <si>
    <r>
      <t xml:space="preserve">La fórmula que cal posar en la casella corresponent seria </t>
    </r>
    <r>
      <rPr>
        <b/>
        <sz val="10"/>
        <color rgb="FF002060"/>
        <rFont val="Arial Narrow"/>
        <family val="2"/>
      </rPr>
      <t>1.500*0,3335*2*0,5</t>
    </r>
  </si>
  <si>
    <t>Base Diari 2.026 (33,35%)</t>
  </si>
  <si>
    <t>Base Mensual 2.026 (33,35%)</t>
  </si>
  <si>
    <t>dijpus</t>
  </si>
  <si>
    <t>CALENDARI PRODUCCIÓ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</si>
</sst>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P_t_s_-;\-* #,##0.00\ _P_t_s_-;_-* &quot;-&quot;\ _P_t_s_-;_-@_-"/>
    <numFmt numFmtId="167" formatCode="#,##0\ [$€-1]"/>
    <numFmt numFmtId="168" formatCode="#,##0.00_ ;\-#,##0.00\ "/>
    <numFmt numFmtId="169" formatCode="_-* #,##0\ _P_t_s_-;\-* #,##0\ _P_t_s_-;_-* &quot;-&quot;\ _P_t_s_-;_-@_-"/>
    <numFmt numFmtId="170" formatCode="_-* #,##0\ &quot;Pts&quot;_-;\-* #,##0\ &quot;Pts&quot;_-;_-* &quot;-&quot;\ &quot;Pts&quot;_-;_-@_-"/>
    <numFmt numFmtId="171" formatCode="[$-C0A]mmm\-yy;@"/>
    <numFmt numFmtId="172" formatCode="[$-C0A]d\-mmm;@"/>
    <numFmt numFmtId="173" formatCode="d\-m\-yy;@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Rounded MT Bold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b/>
      <sz val="12"/>
      <name val="Arial Narrow"/>
      <family val="2"/>
    </font>
    <font>
      <b/>
      <sz val="7"/>
      <name val="Arial Narrow"/>
      <family val="2"/>
    </font>
    <font>
      <b/>
      <sz val="7"/>
      <color indexed="10"/>
      <name val="Arial Narrow"/>
      <family val="2"/>
    </font>
    <font>
      <sz val="10"/>
      <color indexed="10"/>
      <name val="Arial Narrow"/>
      <family val="2"/>
    </font>
    <font>
      <b/>
      <sz val="10"/>
      <color theme="1"/>
      <name val="Arial Narrow"/>
      <family val="2"/>
    </font>
    <font>
      <b/>
      <i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color rgb="FF002060"/>
      <name val="Arial Narrow"/>
      <family val="2"/>
    </font>
    <font>
      <b/>
      <i/>
      <sz val="10"/>
      <color indexed="9"/>
      <name val="Arial Narrow"/>
      <family val="2"/>
    </font>
    <font>
      <sz val="10"/>
      <color rgb="FF002060"/>
      <name val="Arial Narrow"/>
      <family val="2"/>
    </font>
    <font>
      <b/>
      <i/>
      <sz val="10"/>
      <color rgb="FF00206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color indexed="9"/>
      <name val="Arial Narrow"/>
      <family val="2"/>
    </font>
    <font>
      <b/>
      <sz val="11"/>
      <name val="Arial Narrow"/>
      <family val="2"/>
    </font>
    <font>
      <b/>
      <sz val="11"/>
      <color rgb="FF002060"/>
      <name val="Arial Narrow"/>
      <family val="2"/>
    </font>
    <font>
      <sz val="9"/>
      <color indexed="81"/>
      <name val="Tahoma"/>
      <family val="2"/>
    </font>
    <font>
      <b/>
      <sz val="10"/>
      <color rgb="FF000000"/>
      <name val="Arial Narrow"/>
      <family val="2"/>
    </font>
    <font>
      <b/>
      <sz val="12"/>
      <color theme="6" tint="-0.499984740745262"/>
      <name val="Arial Narrow"/>
      <family val="2"/>
    </font>
    <font>
      <b/>
      <u/>
      <sz val="10"/>
      <color rgb="FF002060"/>
      <name val="Arial Narrow"/>
      <family val="2"/>
    </font>
    <font>
      <b/>
      <sz val="11"/>
      <color theme="6" tint="-0.49998474074526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rgb="FF002060"/>
      <name val="Arial"/>
      <family val="2"/>
    </font>
    <font>
      <b/>
      <sz val="10"/>
      <color rgb="FFC00000"/>
      <name val="Arial Narrow"/>
      <family val="2"/>
    </font>
    <font>
      <b/>
      <sz val="9"/>
      <color indexed="81"/>
      <name val="Tahoma"/>
      <family val="2"/>
    </font>
    <font>
      <b/>
      <sz val="11"/>
      <color theme="5" tint="-0.499984740745262"/>
      <name val="Arial Narrow"/>
      <family val="2"/>
    </font>
    <font>
      <b/>
      <sz val="8"/>
      <color rgb="FF002060"/>
      <name val="Arial Narrow"/>
      <family val="2"/>
    </font>
    <font>
      <b/>
      <u/>
      <sz val="8"/>
      <color rgb="FF002060"/>
      <name val="Arial Narrow"/>
      <family val="2"/>
    </font>
    <font>
      <b/>
      <u val="singleAccounting"/>
      <sz val="12"/>
      <color rgb="FFC00000"/>
      <name val="Arial Narrow"/>
      <family val="2"/>
    </font>
    <font>
      <i/>
      <sz val="10"/>
      <color rgb="FF002060"/>
      <name val="Arial Narrow"/>
      <family val="2"/>
    </font>
    <font>
      <i/>
      <sz val="6"/>
      <color rgb="FF002060"/>
      <name val="Arial Narrow"/>
      <family val="2"/>
    </font>
    <font>
      <b/>
      <sz val="12"/>
      <color rgb="FF002060"/>
      <name val="Arial Narrow"/>
      <family val="2"/>
    </font>
    <font>
      <b/>
      <sz val="14"/>
      <color rgb="FF002060"/>
      <name val="Arial Narrow"/>
      <family val="2"/>
    </font>
    <font>
      <sz val="11"/>
      <color rgb="FF002060"/>
      <name val="Arial Narrow"/>
      <family val="2"/>
    </font>
    <font>
      <sz val="12"/>
      <color rgb="FF002060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0"/>
      <color theme="3"/>
      <name val="Arial Narrow"/>
      <family val="2"/>
    </font>
    <font>
      <sz val="8"/>
      <color theme="0"/>
      <name val="Arial Narrow"/>
      <family val="2"/>
    </font>
    <font>
      <b/>
      <i/>
      <sz val="10"/>
      <color theme="0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3"/>
      <name val="Arial Narrow"/>
      <family val="2"/>
    </font>
    <font>
      <sz val="12"/>
      <color theme="1"/>
      <name val="Arial Narrow"/>
      <family val="2"/>
    </font>
    <font>
      <b/>
      <i/>
      <sz val="12"/>
      <color theme="3"/>
      <name val="Arial Narrow"/>
      <family val="2"/>
    </font>
    <font>
      <b/>
      <sz val="16"/>
      <color rgb="FF002060"/>
      <name val="Arial Narrow"/>
      <family val="2"/>
    </font>
    <font>
      <b/>
      <sz val="14"/>
      <name val="Arial Narrow"/>
      <family val="2"/>
    </font>
    <font>
      <sz val="9"/>
      <color rgb="FF002060"/>
      <name val="Arial Narrow"/>
      <family val="2"/>
    </font>
    <font>
      <sz val="10"/>
      <color rgb="FFFF0000"/>
      <name val="Arial Narrow"/>
      <family val="2"/>
    </font>
    <font>
      <b/>
      <sz val="14"/>
      <color theme="3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rgb="FFC00000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rgb="FFC00000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rgb="FFC00000"/>
      </left>
      <right/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C00000"/>
      </left>
      <right/>
      <top/>
      <bottom style="hair">
        <color auto="1"/>
      </bottom>
      <diagonal/>
    </border>
    <border>
      <left style="thin">
        <color rgb="FFC00000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thin">
        <color theme="5"/>
      </right>
      <top style="hair">
        <color auto="1"/>
      </top>
      <bottom style="hair">
        <color auto="1"/>
      </bottom>
      <diagonal/>
    </border>
    <border>
      <left style="thin">
        <color theme="5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" fontId="4" fillId="3" borderId="0"/>
    <xf numFmtId="0" fontId="2" fillId="0" borderId="0"/>
    <xf numFmtId="9" fontId="3" fillId="0" borderId="0" applyFont="0" applyFill="0" applyBorder="0" applyAlignment="0" applyProtection="0"/>
    <xf numFmtId="3" fontId="3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16" borderId="63"/>
    <xf numFmtId="0" fontId="33" fillId="16" borderId="63"/>
    <xf numFmtId="0" fontId="33" fillId="16" borderId="63"/>
    <xf numFmtId="0" fontId="3" fillId="0" borderId="0"/>
    <xf numFmtId="0" fontId="3" fillId="0" borderId="0"/>
    <xf numFmtId="0" fontId="3" fillId="0" borderId="0"/>
  </cellStyleXfs>
  <cellXfs count="1033">
    <xf numFmtId="0" fontId="0" fillId="0" borderId="0" xfId="0"/>
    <xf numFmtId="3" fontId="5" fillId="0" borderId="0" xfId="0" applyNumberFormat="1" applyFont="1" applyAlignment="1">
      <alignment horizontal="center"/>
    </xf>
    <xf numFmtId="3" fontId="6" fillId="0" borderId="0" xfId="0" applyNumberFormat="1" applyFont="1"/>
    <xf numFmtId="0" fontId="5" fillId="0" borderId="0" xfId="9" applyNumberFormat="1" applyFont="1"/>
    <xf numFmtId="4" fontId="7" fillId="0" borderId="0" xfId="0" applyNumberFormat="1" applyFont="1" applyAlignment="1">
      <alignment horizontal="center" vertical="justify"/>
    </xf>
    <xf numFmtId="4" fontId="8" fillId="0" borderId="0" xfId="0" applyNumberFormat="1" applyFont="1" applyAlignment="1">
      <alignment horizontal="center" vertical="justify"/>
    </xf>
    <xf numFmtId="2" fontId="5" fillId="0" borderId="0" xfId="9" applyNumberFormat="1" applyFont="1"/>
    <xf numFmtId="3" fontId="5" fillId="0" borderId="0" xfId="9" applyFont="1"/>
    <xf numFmtId="3" fontId="5" fillId="0" borderId="0" xfId="9" applyFont="1" applyAlignment="1">
      <alignment horizontal="center"/>
    </xf>
    <xf numFmtId="4" fontId="6" fillId="0" borderId="0" xfId="9" applyNumberFormat="1" applyFont="1"/>
    <xf numFmtId="4" fontId="5" fillId="0" borderId="0" xfId="9" applyNumberFormat="1" applyFont="1"/>
    <xf numFmtId="3" fontId="5" fillId="0" borderId="0" xfId="9" applyFont="1" applyAlignment="1">
      <alignment vertical="justify"/>
    </xf>
    <xf numFmtId="4" fontId="10" fillId="0" borderId="0" xfId="0" applyNumberFormat="1" applyFont="1" applyAlignment="1">
      <alignment horizontal="center" vertical="justify"/>
    </xf>
    <xf numFmtId="4" fontId="11" fillId="0" borderId="0" xfId="0" applyNumberFormat="1" applyFont="1" applyAlignment="1">
      <alignment horizontal="center" vertical="justify"/>
    </xf>
    <xf numFmtId="2" fontId="5" fillId="0" borderId="0" xfId="9" applyNumberFormat="1" applyFont="1" applyAlignment="1">
      <alignment vertical="justify"/>
    </xf>
    <xf numFmtId="4" fontId="12" fillId="0" borderId="0" xfId="9" applyNumberFormat="1" applyFont="1"/>
    <xf numFmtId="2" fontId="6" fillId="0" borderId="0" xfId="9" applyNumberFormat="1" applyFont="1"/>
    <xf numFmtId="3" fontId="6" fillId="0" borderId="0" xfId="9" applyFont="1"/>
    <xf numFmtId="3" fontId="14" fillId="0" borderId="0" xfId="9" applyFont="1"/>
    <xf numFmtId="3" fontId="15" fillId="7" borderId="5" xfId="0" applyNumberFormat="1" applyFont="1" applyFill="1" applyBorder="1" applyAlignment="1">
      <alignment horizontal="center"/>
    </xf>
    <xf numFmtId="1" fontId="15" fillId="4" borderId="14" xfId="0" applyNumberFormat="1" applyFont="1" applyFill="1" applyBorder="1" applyAlignment="1">
      <alignment horizontal="center"/>
    </xf>
    <xf numFmtId="4" fontId="16" fillId="0" borderId="0" xfId="9" applyNumberFormat="1" applyFont="1"/>
    <xf numFmtId="3" fontId="15" fillId="7" borderId="5" xfId="9" applyFont="1" applyFill="1" applyBorder="1" applyAlignment="1">
      <alignment horizontal="center"/>
    </xf>
    <xf numFmtId="4" fontId="6" fillId="0" borderId="4" xfId="9" applyNumberFormat="1" applyFont="1" applyBorder="1"/>
    <xf numFmtId="4" fontId="18" fillId="0" borderId="4" xfId="9" applyNumberFormat="1" applyFont="1" applyBorder="1"/>
    <xf numFmtId="3" fontId="6" fillId="0" borderId="2" xfId="0" applyNumberFormat="1" applyFont="1" applyBorder="1"/>
    <xf numFmtId="0" fontId="5" fillId="0" borderId="15" xfId="9" applyNumberFormat="1" applyFont="1" applyBorder="1"/>
    <xf numFmtId="4" fontId="5" fillId="0" borderId="15" xfId="9" applyNumberFormat="1" applyFont="1" applyBorder="1"/>
    <xf numFmtId="4" fontId="18" fillId="0" borderId="0" xfId="9" applyNumberFormat="1" applyFont="1"/>
    <xf numFmtId="4" fontId="18" fillId="0" borderId="0" xfId="9" applyNumberFormat="1" applyFont="1" applyAlignment="1">
      <alignment horizontal="center"/>
    </xf>
    <xf numFmtId="3" fontId="6" fillId="0" borderId="15" xfId="0" applyNumberFormat="1" applyFont="1" applyBorder="1" applyAlignment="1">
      <alignment vertical="justify"/>
    </xf>
    <xf numFmtId="3" fontId="15" fillId="7" borderId="7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vertical="justify"/>
    </xf>
    <xf numFmtId="4" fontId="12" fillId="0" borderId="0" xfId="9" applyNumberFormat="1" applyFont="1" applyAlignment="1">
      <alignment vertical="justify"/>
    </xf>
    <xf numFmtId="4" fontId="5" fillId="0" borderId="0" xfId="9" applyNumberFormat="1" applyFont="1" applyAlignment="1">
      <alignment vertical="justify"/>
    </xf>
    <xf numFmtId="4" fontId="6" fillId="0" borderId="15" xfId="9" applyNumberFormat="1" applyFont="1" applyBorder="1"/>
    <xf numFmtId="3" fontId="6" fillId="5" borderId="5" xfId="9" applyFont="1" applyFill="1" applyBorder="1"/>
    <xf numFmtId="3" fontId="15" fillId="0" borderId="0" xfId="9" applyFont="1" applyAlignment="1">
      <alignment horizontal="center"/>
    </xf>
    <xf numFmtId="4" fontId="5" fillId="0" borderId="26" xfId="9" applyNumberFormat="1" applyFont="1" applyBorder="1"/>
    <xf numFmtId="1" fontId="15" fillId="4" borderId="14" xfId="0" applyNumberFormat="1" applyFont="1" applyFill="1" applyBorder="1" applyAlignment="1">
      <alignment horizontal="center" vertical="center"/>
    </xf>
    <xf numFmtId="3" fontId="17" fillId="7" borderId="1" xfId="0" applyNumberFormat="1" applyFont="1" applyFill="1" applyBorder="1"/>
    <xf numFmtId="3" fontId="17" fillId="7" borderId="2" xfId="0" applyNumberFormat="1" applyFont="1" applyFill="1" applyBorder="1"/>
    <xf numFmtId="3" fontId="17" fillId="7" borderId="3" xfId="0" applyNumberFormat="1" applyFont="1" applyFill="1" applyBorder="1"/>
    <xf numFmtId="4" fontId="17" fillId="0" borderId="16" xfId="0" applyNumberFormat="1" applyFont="1" applyBorder="1"/>
    <xf numFmtId="4" fontId="17" fillId="7" borderId="16" xfId="0" applyNumberFormat="1" applyFont="1" applyFill="1" applyBorder="1"/>
    <xf numFmtId="4" fontId="17" fillId="7" borderId="5" xfId="0" applyNumberFormat="1" applyFont="1" applyFill="1" applyBorder="1" applyAlignment="1">
      <alignment vertical="center"/>
    </xf>
    <xf numFmtId="3" fontId="15" fillId="7" borderId="5" xfId="0" applyNumberFormat="1" applyFont="1" applyFill="1" applyBorder="1" applyAlignment="1">
      <alignment horizontal="center" vertical="center"/>
    </xf>
    <xf numFmtId="3" fontId="17" fillId="7" borderId="16" xfId="0" applyNumberFormat="1" applyFont="1" applyFill="1" applyBorder="1" applyAlignment="1">
      <alignment vertical="center"/>
    </xf>
    <xf numFmtId="4" fontId="17" fillId="7" borderId="16" xfId="0" applyNumberFormat="1" applyFont="1" applyFill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3" fontId="6" fillId="5" borderId="7" xfId="0" applyNumberFormat="1" applyFont="1" applyFill="1" applyBorder="1" applyAlignment="1">
      <alignment horizontal="center" vertical="center"/>
    </xf>
    <xf numFmtId="3" fontId="14" fillId="5" borderId="24" xfId="0" applyNumberFormat="1" applyFont="1" applyFill="1" applyBorder="1" applyAlignment="1">
      <alignment horizontal="left" vertical="center"/>
    </xf>
    <xf numFmtId="4" fontId="14" fillId="5" borderId="5" xfId="0" applyNumberFormat="1" applyFont="1" applyFill="1" applyBorder="1" applyAlignment="1">
      <alignment vertical="center"/>
    </xf>
    <xf numFmtId="3" fontId="14" fillId="5" borderId="1" xfId="0" applyNumberFormat="1" applyFont="1" applyFill="1" applyBorder="1" applyAlignment="1">
      <alignment vertical="center"/>
    </xf>
    <xf numFmtId="1" fontId="6" fillId="0" borderId="1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 vertical="center"/>
    </xf>
    <xf numFmtId="3" fontId="17" fillId="8" borderId="16" xfId="0" applyNumberFormat="1" applyFont="1" applyFill="1" applyBorder="1" applyAlignment="1">
      <alignment vertical="center"/>
    </xf>
    <xf numFmtId="4" fontId="14" fillId="4" borderId="5" xfId="0" applyNumberFormat="1" applyFont="1" applyFill="1" applyBorder="1" applyAlignment="1">
      <alignment vertical="center"/>
    </xf>
    <xf numFmtId="3" fontId="6" fillId="5" borderId="14" xfId="0" applyNumberFormat="1" applyFont="1" applyFill="1" applyBorder="1" applyAlignment="1">
      <alignment horizontal="center" vertical="center"/>
    </xf>
    <xf numFmtId="3" fontId="14" fillId="5" borderId="25" xfId="0" applyNumberFormat="1" applyFont="1" applyFill="1" applyBorder="1" applyAlignment="1">
      <alignment vertical="center"/>
    </xf>
    <xf numFmtId="4" fontId="14" fillId="5" borderId="6" xfId="0" applyNumberFormat="1" applyFont="1" applyFill="1" applyBorder="1" applyAlignment="1">
      <alignment vertical="center"/>
    </xf>
    <xf numFmtId="3" fontId="6" fillId="4" borderId="5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3" fontId="15" fillId="7" borderId="5" xfId="0" applyNumberFormat="1" applyFont="1" applyFill="1" applyBorder="1" applyAlignment="1">
      <alignment horizontal="left"/>
    </xf>
    <xf numFmtId="3" fontId="17" fillId="7" borderId="5" xfId="0" applyNumberFormat="1" applyFont="1" applyFill="1" applyBorder="1"/>
    <xf numFmtId="4" fontId="5" fillId="5" borderId="2" xfId="9" applyNumberFormat="1" applyFont="1" applyFill="1" applyBorder="1"/>
    <xf numFmtId="4" fontId="18" fillId="5" borderId="3" xfId="9" applyNumberFormat="1" applyFont="1" applyFill="1" applyBorder="1"/>
    <xf numFmtId="0" fontId="22" fillId="0" borderId="0" xfId="0" applyFont="1"/>
    <xf numFmtId="4" fontId="6" fillId="0" borderId="0" xfId="3" applyNumberFormat="1" applyFont="1" applyFill="1" applyBorder="1" applyAlignment="1"/>
    <xf numFmtId="166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6" fillId="9" borderId="5" xfId="1" applyNumberFormat="1" applyFont="1" applyFill="1" applyBorder="1" applyAlignment="1">
      <alignment horizontal="center"/>
    </xf>
    <xf numFmtId="2" fontId="6" fillId="9" borderId="7" xfId="3" applyNumberFormat="1" applyFont="1" applyFill="1" applyBorder="1" applyAlignment="1">
      <alignment horizontal="center" wrapText="1"/>
    </xf>
    <xf numFmtId="2" fontId="6" fillId="9" borderId="5" xfId="1" applyNumberFormat="1" applyFont="1" applyFill="1" applyBorder="1" applyAlignment="1">
      <alignment horizontal="center"/>
    </xf>
    <xf numFmtId="2" fontId="6" fillId="9" borderId="5" xfId="0" applyNumberFormat="1" applyFont="1" applyFill="1" applyBorder="1" applyAlignment="1">
      <alignment horizontal="center"/>
    </xf>
    <xf numFmtId="4" fontId="6" fillId="9" borderId="5" xfId="3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left"/>
    </xf>
    <xf numFmtId="4" fontId="6" fillId="0" borderId="0" xfId="1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right"/>
    </xf>
    <xf numFmtId="166" fontId="6" fillId="0" borderId="0" xfId="0" applyNumberFormat="1" applyFont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166" fontId="6" fillId="9" borderId="15" xfId="0" applyNumberFormat="1" applyFont="1" applyFill="1" applyBorder="1"/>
    <xf numFmtId="4" fontId="6" fillId="9" borderId="5" xfId="3" applyNumberFormat="1" applyFont="1" applyFill="1" applyBorder="1" applyAlignment="1"/>
    <xf numFmtId="4" fontId="6" fillId="9" borderId="15" xfId="3" applyNumberFormat="1" applyFont="1" applyFill="1" applyBorder="1" applyAlignment="1"/>
    <xf numFmtId="4" fontId="6" fillId="0" borderId="0" xfId="3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6" fontId="6" fillId="9" borderId="4" xfId="0" applyNumberFormat="1" applyFont="1" applyFill="1" applyBorder="1"/>
    <xf numFmtId="4" fontId="6" fillId="9" borderId="4" xfId="3" applyNumberFormat="1" applyFont="1" applyFill="1" applyBorder="1" applyAlignment="1"/>
    <xf numFmtId="4" fontId="6" fillId="9" borderId="5" xfId="3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center"/>
    </xf>
    <xf numFmtId="2" fontId="6" fillId="9" borderId="8" xfId="1" applyNumberFormat="1" applyFont="1" applyFill="1" applyBorder="1" applyAlignment="1">
      <alignment horizontal="center"/>
    </xf>
    <xf numFmtId="2" fontId="6" fillId="9" borderId="9" xfId="0" applyNumberFormat="1" applyFont="1" applyFill="1" applyBorder="1" applyAlignment="1">
      <alignment horizontal="center"/>
    </xf>
    <xf numFmtId="2" fontId="6" fillId="9" borderId="3" xfId="1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66" fontId="5" fillId="0" borderId="10" xfId="0" applyNumberFormat="1" applyFont="1" applyBorder="1" applyAlignment="1">
      <alignment horizontal="center"/>
    </xf>
    <xf numFmtId="1" fontId="5" fillId="0" borderId="10" xfId="1" applyNumberFormat="1" applyFont="1" applyFill="1" applyBorder="1" applyAlignment="1">
      <alignment horizontal="center"/>
    </xf>
    <xf numFmtId="166" fontId="5" fillId="0" borderId="10" xfId="0" applyNumberFormat="1" applyFont="1" applyBorder="1"/>
    <xf numFmtId="2" fontId="5" fillId="0" borderId="10" xfId="1" applyNumberFormat="1" applyFont="1" applyFill="1" applyBorder="1" applyAlignment="1">
      <alignment horizontal="center"/>
    </xf>
    <xf numFmtId="4" fontId="5" fillId="2" borderId="10" xfId="3" applyNumberFormat="1" applyFont="1" applyFill="1" applyBorder="1" applyAlignment="1"/>
    <xf numFmtId="4" fontId="5" fillId="0" borderId="0" xfId="0" applyNumberFormat="1" applyFont="1"/>
    <xf numFmtId="4" fontId="5" fillId="0" borderId="12" xfId="3" applyNumberFormat="1" applyFont="1" applyFill="1" applyBorder="1" applyAlignment="1"/>
    <xf numFmtId="4" fontId="5" fillId="2" borderId="12" xfId="3" applyNumberFormat="1" applyFont="1" applyFill="1" applyBorder="1" applyAlignment="1"/>
    <xf numFmtId="4" fontId="5" fillId="0" borderId="0" xfId="0" applyNumberFormat="1" applyFont="1" applyAlignment="1">
      <alignment horizontal="right"/>
    </xf>
    <xf numFmtId="166" fontId="5" fillId="10" borderId="10" xfId="0" applyNumberFormat="1" applyFont="1" applyFill="1" applyBorder="1"/>
    <xf numFmtId="4" fontId="22" fillId="0" borderId="0" xfId="0" applyNumberFormat="1" applyFont="1"/>
    <xf numFmtId="1" fontId="5" fillId="0" borderId="10" xfId="0" applyNumberFormat="1" applyFont="1" applyBorder="1" applyAlignment="1">
      <alignment horizontal="center"/>
    </xf>
    <xf numFmtId="166" fontId="5" fillId="10" borderId="10" xfId="0" applyNumberFormat="1" applyFont="1" applyFill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4" fontId="5" fillId="2" borderId="32" xfId="3" applyNumberFormat="1" applyFont="1" applyFill="1" applyBorder="1" applyAlignment="1"/>
    <xf numFmtId="0" fontId="5" fillId="5" borderId="0" xfId="0" applyFont="1" applyFill="1"/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5" borderId="31" xfId="0" applyFont="1" applyFill="1" applyBorder="1" applyAlignment="1">
      <alignment vertical="center"/>
    </xf>
    <xf numFmtId="3" fontId="14" fillId="4" borderId="1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1" fontId="22" fillId="0" borderId="0" xfId="0" applyNumberFormat="1" applyFont="1" applyAlignment="1">
      <alignment horizontal="center"/>
    </xf>
    <xf numFmtId="4" fontId="21" fillId="6" borderId="5" xfId="9" applyNumberFormat="1" applyFont="1" applyFill="1" applyBorder="1"/>
    <xf numFmtId="4" fontId="5" fillId="13" borderId="11" xfId="9" applyNumberFormat="1" applyFont="1" applyFill="1" applyBorder="1" applyAlignment="1">
      <alignment horizontal="right"/>
    </xf>
    <xf numFmtId="4" fontId="5" fillId="2" borderId="11" xfId="9" applyNumberFormat="1" applyFont="1" applyFill="1" applyBorder="1" applyAlignment="1">
      <alignment horizontal="right"/>
    </xf>
    <xf numFmtId="4" fontId="5" fillId="13" borderId="10" xfId="9" applyNumberFormat="1" applyFont="1" applyFill="1" applyBorder="1" applyAlignment="1">
      <alignment horizontal="right"/>
    </xf>
    <xf numFmtId="4" fontId="5" fillId="2" borderId="10" xfId="9" applyNumberFormat="1" applyFont="1" applyFill="1" applyBorder="1" applyAlignment="1">
      <alignment horizontal="right"/>
    </xf>
    <xf numFmtId="3" fontId="5" fillId="0" borderId="13" xfId="0" applyNumberFormat="1" applyFont="1" applyBorder="1" applyAlignment="1">
      <alignment horizontal="center"/>
    </xf>
    <xf numFmtId="4" fontId="5" fillId="13" borderId="13" xfId="9" applyNumberFormat="1" applyFont="1" applyFill="1" applyBorder="1" applyAlignment="1">
      <alignment horizontal="right"/>
    </xf>
    <xf numFmtId="4" fontId="5" fillId="2" borderId="13" xfId="9" applyNumberFormat="1" applyFont="1" applyFill="1" applyBorder="1" applyAlignment="1">
      <alignment horizontal="right"/>
    </xf>
    <xf numFmtId="3" fontId="6" fillId="0" borderId="13" xfId="9" applyFont="1" applyBorder="1" applyAlignment="1">
      <alignment horizontal="left"/>
    </xf>
    <xf numFmtId="3" fontId="5" fillId="0" borderId="48" xfId="0" applyNumberFormat="1" applyFont="1" applyBorder="1" applyAlignment="1">
      <alignment horizontal="center"/>
    </xf>
    <xf numFmtId="3" fontId="5" fillId="0" borderId="44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1" fontId="28" fillId="0" borderId="0" xfId="0" applyNumberFormat="1" applyFont="1" applyAlignment="1">
      <alignment horizontal="center"/>
    </xf>
    <xf numFmtId="3" fontId="15" fillId="0" borderId="1" xfId="9" applyFont="1" applyBorder="1" applyAlignment="1">
      <alignment horizontal="center"/>
    </xf>
    <xf numFmtId="3" fontId="14" fillId="3" borderId="3" xfId="9" applyFont="1" applyFill="1" applyBorder="1"/>
    <xf numFmtId="3" fontId="15" fillId="7" borderId="6" xfId="9" applyFont="1" applyFill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" fontId="6" fillId="0" borderId="54" xfId="9" applyFont="1" applyBorder="1" applyAlignment="1">
      <alignment horizontal="left"/>
    </xf>
    <xf numFmtId="3" fontId="6" fillId="0" borderId="45" xfId="9" applyFont="1" applyBorder="1" applyAlignment="1">
      <alignment horizontal="left"/>
    </xf>
    <xf numFmtId="3" fontId="6" fillId="0" borderId="47" xfId="9" applyFont="1" applyBorder="1" applyAlignment="1">
      <alignment horizontal="left"/>
    </xf>
    <xf numFmtId="3" fontId="5" fillId="13" borderId="11" xfId="0" applyNumberFormat="1" applyFont="1" applyFill="1" applyBorder="1" applyAlignment="1">
      <alignment horizontal="center"/>
    </xf>
    <xf numFmtId="3" fontId="5" fillId="13" borderId="10" xfId="0" applyNumberFormat="1" applyFont="1" applyFill="1" applyBorder="1" applyAlignment="1">
      <alignment horizontal="center"/>
    </xf>
    <xf numFmtId="3" fontId="5" fillId="13" borderId="13" xfId="0" applyNumberFormat="1" applyFont="1" applyFill="1" applyBorder="1" applyAlignment="1">
      <alignment horizontal="center"/>
    </xf>
    <xf numFmtId="3" fontId="20" fillId="13" borderId="0" xfId="0" applyNumberFormat="1" applyFont="1" applyFill="1" applyAlignment="1">
      <alignment horizontal="center"/>
    </xf>
    <xf numFmtId="3" fontId="21" fillId="8" borderId="5" xfId="0" applyNumberFormat="1" applyFont="1" applyFill="1" applyBorder="1" applyAlignment="1">
      <alignment horizontal="center"/>
    </xf>
    <xf numFmtId="4" fontId="5" fillId="0" borderId="11" xfId="9" applyNumberFormat="1" applyFont="1" applyBorder="1" applyAlignment="1">
      <alignment horizontal="right"/>
    </xf>
    <xf numFmtId="4" fontId="5" fillId="0" borderId="10" xfId="9" applyNumberFormat="1" applyFont="1" applyBorder="1" applyAlignment="1">
      <alignment horizontal="right"/>
    </xf>
    <xf numFmtId="4" fontId="5" fillId="0" borderId="13" xfId="9" applyNumberFormat="1" applyFont="1" applyBorder="1" applyAlignment="1">
      <alignment horizontal="right"/>
    </xf>
    <xf numFmtId="0" fontId="29" fillId="11" borderId="50" xfId="0" applyFont="1" applyFill="1" applyBorder="1"/>
    <xf numFmtId="0" fontId="13" fillId="0" borderId="0" xfId="0" applyFont="1"/>
    <xf numFmtId="166" fontId="16" fillId="0" borderId="0" xfId="0" applyNumberFormat="1" applyFont="1" applyAlignment="1">
      <alignment horizontal="center"/>
    </xf>
    <xf numFmtId="3" fontId="17" fillId="7" borderId="7" xfId="0" applyNumberFormat="1" applyFont="1" applyFill="1" applyBorder="1"/>
    <xf numFmtId="3" fontId="6" fillId="0" borderId="2" xfId="9" applyFont="1" applyBorder="1"/>
    <xf numFmtId="4" fontId="5" fillId="0" borderId="0" xfId="9" applyNumberFormat="1" applyFont="1" applyAlignment="1">
      <alignment horizontal="center"/>
    </xf>
    <xf numFmtId="3" fontId="23" fillId="0" borderId="0" xfId="9" applyFont="1"/>
    <xf numFmtId="1" fontId="30" fillId="11" borderId="17" xfId="0" applyNumberFormat="1" applyFont="1" applyFill="1" applyBorder="1" applyAlignment="1">
      <alignment horizontal="center" vertical="center"/>
    </xf>
    <xf numFmtId="166" fontId="24" fillId="0" borderId="0" xfId="0" applyNumberFormat="1" applyFont="1"/>
    <xf numFmtId="4" fontId="24" fillId="0" borderId="0" xfId="3" applyNumberFormat="1" applyFont="1" applyFill="1" applyBorder="1" applyAlignment="1"/>
    <xf numFmtId="0" fontId="32" fillId="0" borderId="0" xfId="0" applyFont="1"/>
    <xf numFmtId="4" fontId="24" fillId="0" borderId="0" xfId="0" applyNumberFormat="1" applyFont="1" applyAlignment="1">
      <alignment horizontal="right"/>
    </xf>
    <xf numFmtId="0" fontId="5" fillId="0" borderId="0" xfId="9" applyNumberFormat="1" applyFont="1" applyAlignment="1">
      <alignment horizontal="center" vertical="center"/>
    </xf>
    <xf numFmtId="4" fontId="5" fillId="0" borderId="0" xfId="9" applyNumberFormat="1" applyFont="1" applyAlignment="1">
      <alignment horizontal="center" vertical="center"/>
    </xf>
    <xf numFmtId="4" fontId="12" fillId="0" borderId="0" xfId="9" applyNumberFormat="1" applyFon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3" fontId="6" fillId="0" borderId="0" xfId="9" applyFont="1" applyAlignment="1">
      <alignment horizontal="center" vertical="center"/>
    </xf>
    <xf numFmtId="3" fontId="6" fillId="4" borderId="2" xfId="0" applyNumberFormat="1" applyFont="1" applyFill="1" applyBorder="1"/>
    <xf numFmtId="1" fontId="30" fillId="11" borderId="58" xfId="0" applyNumberFormat="1" applyFont="1" applyFill="1" applyBorder="1" applyAlignment="1">
      <alignment horizontal="center" vertical="center"/>
    </xf>
    <xf numFmtId="4" fontId="34" fillId="0" borderId="0" xfId="3" applyNumberFormat="1" applyFont="1" applyFill="1" applyBorder="1" applyAlignment="1">
      <alignment vertical="center" wrapText="1"/>
    </xf>
    <xf numFmtId="0" fontId="13" fillId="10" borderId="6" xfId="0" applyFont="1" applyFill="1" applyBorder="1"/>
    <xf numFmtId="0" fontId="13" fillId="10" borderId="14" xfId="0" applyFont="1" applyFill="1" applyBorder="1"/>
    <xf numFmtId="0" fontId="13" fillId="10" borderId="7" xfId="0" applyFont="1" applyFill="1" applyBorder="1"/>
    <xf numFmtId="2" fontId="6" fillId="10" borderId="6" xfId="3" applyNumberFormat="1" applyFont="1" applyFill="1" applyBorder="1" applyAlignment="1">
      <alignment horizontal="center" vertical="center"/>
    </xf>
    <xf numFmtId="2" fontId="6" fillId="10" borderId="14" xfId="3" applyNumberFormat="1" applyFont="1" applyFill="1" applyBorder="1" applyAlignment="1">
      <alignment horizontal="center" vertical="center"/>
    </xf>
    <xf numFmtId="2" fontId="6" fillId="10" borderId="7" xfId="3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6" fontId="6" fillId="10" borderId="7" xfId="0" applyNumberFormat="1" applyFont="1" applyFill="1" applyBorder="1" applyAlignment="1">
      <alignment horizontal="center" vertical="center" wrapText="1"/>
    </xf>
    <xf numFmtId="4" fontId="18" fillId="4" borderId="0" xfId="9" applyNumberFormat="1" applyFont="1" applyFill="1" applyAlignment="1">
      <alignment horizontal="right"/>
    </xf>
    <xf numFmtId="4" fontId="5" fillId="0" borderId="15" xfId="9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6" fontId="5" fillId="10" borderId="11" xfId="9" applyNumberFormat="1" applyFont="1" applyFill="1" applyBorder="1" applyAlignment="1">
      <alignment horizontal="center" vertical="center"/>
    </xf>
    <xf numFmtId="166" fontId="5" fillId="0" borderId="0" xfId="9" applyNumberFormat="1" applyFont="1" applyAlignment="1">
      <alignment horizontal="center" vertical="center"/>
    </xf>
    <xf numFmtId="166" fontId="6" fillId="0" borderId="4" xfId="9" applyNumberFormat="1" applyFont="1" applyBorder="1" applyAlignment="1">
      <alignment horizontal="center" vertical="center"/>
    </xf>
    <xf numFmtId="0" fontId="5" fillId="5" borderId="1" xfId="9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2" fontId="6" fillId="9" borderId="1" xfId="1" applyNumberFormat="1" applyFont="1" applyFill="1" applyBorder="1" applyAlignment="1">
      <alignment horizontal="center"/>
    </xf>
    <xf numFmtId="4" fontId="34" fillId="0" borderId="53" xfId="3" applyNumberFormat="1" applyFont="1" applyFill="1" applyBorder="1" applyAlignment="1">
      <alignment vertical="center" wrapText="1"/>
    </xf>
    <xf numFmtId="4" fontId="18" fillId="17" borderId="11" xfId="9" applyNumberFormat="1" applyFont="1" applyFill="1" applyBorder="1" applyAlignment="1">
      <alignment horizontal="right"/>
    </xf>
    <xf numFmtId="4" fontId="18" fillId="17" borderId="10" xfId="9" applyNumberFormat="1" applyFont="1" applyFill="1" applyBorder="1" applyAlignment="1">
      <alignment horizontal="right"/>
    </xf>
    <xf numFmtId="4" fontId="18" fillId="17" borderId="13" xfId="9" applyNumberFormat="1" applyFont="1" applyFill="1" applyBorder="1" applyAlignment="1">
      <alignment horizontal="right"/>
    </xf>
    <xf numFmtId="0" fontId="16" fillId="17" borderId="56" xfId="0" applyFont="1" applyFill="1" applyBorder="1" applyAlignment="1">
      <alignment horizontal="center"/>
    </xf>
    <xf numFmtId="0" fontId="18" fillId="17" borderId="15" xfId="0" applyFont="1" applyFill="1" applyBorder="1"/>
    <xf numFmtId="0" fontId="18" fillId="17" borderId="55" xfId="0" applyFont="1" applyFill="1" applyBorder="1"/>
    <xf numFmtId="0" fontId="18" fillId="17" borderId="4" xfId="0" applyFont="1" applyFill="1" applyBorder="1"/>
    <xf numFmtId="4" fontId="16" fillId="10" borderId="60" xfId="3" applyNumberFormat="1" applyFont="1" applyFill="1" applyBorder="1" applyAlignment="1"/>
    <xf numFmtId="4" fontId="16" fillId="10" borderId="70" xfId="3" applyNumberFormat="1" applyFont="1" applyFill="1" applyBorder="1" applyAlignment="1"/>
    <xf numFmtId="4" fontId="16" fillId="10" borderId="49" xfId="3" applyNumberFormat="1" applyFont="1" applyFill="1" applyBorder="1" applyAlignment="1"/>
    <xf numFmtId="0" fontId="18" fillId="0" borderId="0" xfId="0" applyFont="1"/>
    <xf numFmtId="0" fontId="16" fillId="11" borderId="35" xfId="0" applyFont="1" applyFill="1" applyBorder="1" applyAlignment="1">
      <alignment horizontal="center" vertical="center"/>
    </xf>
    <xf numFmtId="3" fontId="18" fillId="4" borderId="0" xfId="9" applyFont="1" applyFill="1" applyAlignment="1">
      <alignment horizontal="left"/>
    </xf>
    <xf numFmtId="3" fontId="18" fillId="4" borderId="0" xfId="9" applyFont="1" applyFill="1" applyAlignment="1">
      <alignment horizontal="center"/>
    </xf>
    <xf numFmtId="4" fontId="5" fillId="4" borderId="18" xfId="0" applyNumberFormat="1" applyFont="1" applyFill="1" applyBorder="1" applyAlignment="1">
      <alignment horizontal="right"/>
    </xf>
    <xf numFmtId="4" fontId="5" fillId="4" borderId="18" xfId="0" applyNumberFormat="1" applyFont="1" applyFill="1" applyBorder="1" applyAlignment="1">
      <alignment horizontal="center"/>
    </xf>
    <xf numFmtId="4" fontId="5" fillId="4" borderId="27" xfId="0" applyNumberFormat="1" applyFont="1" applyFill="1" applyBorder="1" applyAlignment="1">
      <alignment horizontal="right"/>
    </xf>
    <xf numFmtId="4" fontId="5" fillId="4" borderId="19" xfId="0" applyNumberFormat="1" applyFont="1" applyFill="1" applyBorder="1" applyAlignment="1">
      <alignment horizontal="right"/>
    </xf>
    <xf numFmtId="0" fontId="5" fillId="4" borderId="20" xfId="0" applyFont="1" applyFill="1" applyBorder="1" applyAlignment="1">
      <alignment horizontal="left"/>
    </xf>
    <xf numFmtId="4" fontId="5" fillId="4" borderId="20" xfId="0" applyNumberFormat="1" applyFont="1" applyFill="1" applyBorder="1" applyAlignment="1">
      <alignment horizontal="right"/>
    </xf>
    <xf numFmtId="4" fontId="5" fillId="4" borderId="20" xfId="0" applyNumberFormat="1" applyFont="1" applyFill="1" applyBorder="1" applyAlignment="1">
      <alignment horizontal="center"/>
    </xf>
    <xf numFmtId="4" fontId="5" fillId="4" borderId="28" xfId="0" applyNumberFormat="1" applyFont="1" applyFill="1" applyBorder="1" applyAlignment="1">
      <alignment horizontal="right"/>
    </xf>
    <xf numFmtId="4" fontId="5" fillId="4" borderId="21" xfId="0" applyNumberFormat="1" applyFont="1" applyFill="1" applyBorder="1" applyAlignment="1">
      <alignment horizontal="right"/>
    </xf>
    <xf numFmtId="4" fontId="5" fillId="4" borderId="33" xfId="0" applyNumberFormat="1" applyFont="1" applyFill="1" applyBorder="1" applyAlignment="1">
      <alignment horizontal="right"/>
    </xf>
    <xf numFmtId="0" fontId="5" fillId="4" borderId="22" xfId="9" applyNumberFormat="1" applyFont="1" applyFill="1" applyBorder="1"/>
    <xf numFmtId="4" fontId="3" fillId="4" borderId="22" xfId="0" applyNumberFormat="1" applyFont="1" applyFill="1" applyBorder="1"/>
    <xf numFmtId="4" fontId="3" fillId="4" borderId="22" xfId="0" applyNumberFormat="1" applyFont="1" applyFill="1" applyBorder="1" applyAlignment="1">
      <alignment horizontal="center"/>
    </xf>
    <xf numFmtId="4" fontId="3" fillId="4" borderId="29" xfId="0" applyNumberFormat="1" applyFont="1" applyFill="1" applyBorder="1"/>
    <xf numFmtId="4" fontId="5" fillId="4" borderId="23" xfId="0" applyNumberFormat="1" applyFont="1" applyFill="1" applyBorder="1" applyAlignment="1">
      <alignment horizontal="right"/>
    </xf>
    <xf numFmtId="4" fontId="5" fillId="4" borderId="40" xfId="0" applyNumberFormat="1" applyFont="1" applyFill="1" applyBorder="1" applyAlignment="1">
      <alignment horizontal="right"/>
    </xf>
    <xf numFmtId="4" fontId="5" fillId="4" borderId="22" xfId="0" applyNumberFormat="1" applyFont="1" applyFill="1" applyBorder="1" applyAlignment="1">
      <alignment horizontal="right"/>
    </xf>
    <xf numFmtId="0" fontId="5" fillId="4" borderId="41" xfId="0" applyFont="1" applyFill="1" applyBorder="1" applyAlignment="1">
      <alignment horizontal="left"/>
    </xf>
    <xf numFmtId="0" fontId="5" fillId="4" borderId="42" xfId="0" applyFont="1" applyFill="1" applyBorder="1" applyAlignment="1">
      <alignment horizontal="left"/>
    </xf>
    <xf numFmtId="0" fontId="5" fillId="4" borderId="43" xfId="0" applyFont="1" applyFill="1" applyBorder="1" applyAlignment="1">
      <alignment horizontal="left"/>
    </xf>
    <xf numFmtId="4" fontId="5" fillId="4" borderId="29" xfId="0" applyNumberFormat="1" applyFont="1" applyFill="1" applyBorder="1" applyAlignment="1">
      <alignment horizontal="right"/>
    </xf>
    <xf numFmtId="0" fontId="5" fillId="4" borderId="18" xfId="9" applyNumberFormat="1" applyFont="1" applyFill="1" applyBorder="1" applyAlignment="1">
      <alignment horizontal="left"/>
    </xf>
    <xf numFmtId="4" fontId="5" fillId="4" borderId="18" xfId="9" applyNumberFormat="1" applyFont="1" applyFill="1" applyBorder="1" applyAlignment="1">
      <alignment horizontal="right"/>
    </xf>
    <xf numFmtId="0" fontId="5" fillId="4" borderId="20" xfId="9" applyNumberFormat="1" applyFont="1" applyFill="1" applyBorder="1"/>
    <xf numFmtId="4" fontId="5" fillId="4" borderId="20" xfId="9" applyNumberFormat="1" applyFont="1" applyFill="1" applyBorder="1" applyAlignment="1">
      <alignment horizontal="right"/>
    </xf>
    <xf numFmtId="4" fontId="5" fillId="4" borderId="22" xfId="9" applyNumberFormat="1" applyFont="1" applyFill="1" applyBorder="1" applyAlignment="1">
      <alignment horizontal="right"/>
    </xf>
    <xf numFmtId="4" fontId="5" fillId="4" borderId="22" xfId="0" applyNumberFormat="1" applyFont="1" applyFill="1" applyBorder="1" applyAlignment="1">
      <alignment horizontal="center"/>
    </xf>
    <xf numFmtId="0" fontId="5" fillId="4" borderId="18" xfId="9" applyNumberFormat="1" applyFont="1" applyFill="1" applyBorder="1"/>
    <xf numFmtId="4" fontId="5" fillId="4" borderId="18" xfId="9" applyNumberFormat="1" applyFont="1" applyFill="1" applyBorder="1"/>
    <xf numFmtId="4" fontId="5" fillId="4" borderId="20" xfId="9" applyNumberFormat="1" applyFont="1" applyFill="1" applyBorder="1"/>
    <xf numFmtId="4" fontId="5" fillId="4" borderId="22" xfId="9" applyNumberFormat="1" applyFont="1" applyFill="1" applyBorder="1"/>
    <xf numFmtId="4" fontId="5" fillId="4" borderId="28" xfId="9" applyNumberFormat="1" applyFont="1" applyFill="1" applyBorder="1"/>
    <xf numFmtId="4" fontId="5" fillId="4" borderId="33" xfId="9" applyNumberFormat="1" applyFont="1" applyFill="1" applyBorder="1"/>
    <xf numFmtId="4" fontId="5" fillId="4" borderId="18" xfId="9" applyNumberFormat="1" applyFont="1" applyFill="1" applyBorder="1" applyAlignment="1">
      <alignment horizontal="center"/>
    </xf>
    <xf numFmtId="4" fontId="5" fillId="4" borderId="20" xfId="9" applyNumberFormat="1" applyFont="1" applyFill="1" applyBorder="1" applyAlignment="1">
      <alignment horizontal="center"/>
    </xf>
    <xf numFmtId="4" fontId="5" fillId="4" borderId="22" xfId="9" applyNumberFormat="1" applyFont="1" applyFill="1" applyBorder="1" applyAlignment="1">
      <alignment horizontal="center"/>
    </xf>
    <xf numFmtId="0" fontId="5" fillId="4" borderId="59" xfId="9" applyNumberFormat="1" applyFont="1" applyFill="1" applyBorder="1"/>
    <xf numFmtId="4" fontId="5" fillId="4" borderId="59" xfId="9" applyNumberFormat="1" applyFont="1" applyFill="1" applyBorder="1"/>
    <xf numFmtId="4" fontId="5" fillId="4" borderId="28" xfId="9" applyNumberFormat="1" applyFont="1" applyFill="1" applyBorder="1" applyAlignment="1">
      <alignment horizontal="center"/>
    </xf>
    <xf numFmtId="4" fontId="5" fillId="4" borderId="29" xfId="9" applyNumberFormat="1" applyFont="1" applyFill="1" applyBorder="1"/>
    <xf numFmtId="4" fontId="5" fillId="4" borderId="27" xfId="9" applyNumberFormat="1" applyFont="1" applyFill="1" applyBorder="1"/>
    <xf numFmtId="0" fontId="18" fillId="4" borderId="0" xfId="9" applyNumberFormat="1" applyFont="1" applyFill="1"/>
    <xf numFmtId="4" fontId="18" fillId="4" borderId="0" xfId="9" applyNumberFormat="1" applyFont="1" applyFill="1"/>
    <xf numFmtId="4" fontId="18" fillId="4" borderId="0" xfId="9" applyNumberFormat="1" applyFont="1" applyFill="1" applyAlignment="1">
      <alignment horizontal="center"/>
    </xf>
    <xf numFmtId="3" fontId="18" fillId="4" borderId="0" xfId="9" applyFont="1" applyFill="1"/>
    <xf numFmtId="4" fontId="18" fillId="4" borderId="0" xfId="9" applyNumberFormat="1" applyFont="1" applyFill="1" applyAlignment="1">
      <alignment horizontal="right" vertical="center"/>
    </xf>
    <xf numFmtId="3" fontId="18" fillId="4" borderId="0" xfId="9" applyFont="1" applyFill="1" applyAlignment="1">
      <alignment horizontal="left" vertical="center"/>
    </xf>
    <xf numFmtId="3" fontId="18" fillId="4" borderId="0" xfId="9" applyFont="1" applyFill="1" applyAlignment="1">
      <alignment horizontal="center" vertical="center"/>
    </xf>
    <xf numFmtId="3" fontId="16" fillId="4" borderId="0" xfId="9" applyFont="1" applyFill="1"/>
    <xf numFmtId="4" fontId="25" fillId="4" borderId="0" xfId="9" applyNumberFormat="1" applyFont="1" applyFill="1"/>
    <xf numFmtId="4" fontId="44" fillId="4" borderId="0" xfId="9" applyNumberFormat="1" applyFont="1" applyFill="1"/>
    <xf numFmtId="4" fontId="18" fillId="4" borderId="0" xfId="9" applyNumberFormat="1" applyFont="1" applyFill="1" applyAlignment="1">
      <alignment vertical="justify"/>
    </xf>
    <xf numFmtId="4" fontId="45" fillId="4" borderId="0" xfId="9" applyNumberFormat="1" applyFont="1" applyFill="1"/>
    <xf numFmtId="4" fontId="45" fillId="4" borderId="0" xfId="9" applyNumberFormat="1" applyFont="1" applyFill="1" applyAlignment="1">
      <alignment horizontal="center"/>
    </xf>
    <xf numFmtId="4" fontId="19" fillId="0" borderId="0" xfId="0" applyNumberFormat="1" applyFont="1" applyAlignment="1">
      <alignment horizontal="right"/>
    </xf>
    <xf numFmtId="4" fontId="18" fillId="0" borderId="0" xfId="9" applyNumberFormat="1" applyFont="1" applyAlignment="1">
      <alignment horizontal="right"/>
    </xf>
    <xf numFmtId="0" fontId="18" fillId="0" borderId="0" xfId="9" applyNumberFormat="1" applyFont="1"/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3" fontId="16" fillId="0" borderId="0" xfId="9" applyFont="1" applyAlignment="1">
      <alignment horizontal="center"/>
    </xf>
    <xf numFmtId="3" fontId="18" fillId="0" borderId="0" xfId="9" applyFont="1"/>
    <xf numFmtId="1" fontId="5" fillId="0" borderId="0" xfId="9" applyNumberFormat="1" applyFont="1"/>
    <xf numFmtId="1" fontId="5" fillId="0" borderId="0" xfId="9" applyNumberFormat="1" applyFont="1" applyAlignment="1">
      <alignment horizontal="center"/>
    </xf>
    <xf numFmtId="0" fontId="41" fillId="0" borderId="0" xfId="0" applyFont="1"/>
    <xf numFmtId="1" fontId="16" fillId="0" borderId="14" xfId="9" applyNumberFormat="1" applyFont="1" applyBorder="1" applyAlignment="1">
      <alignment horizontal="center"/>
    </xf>
    <xf numFmtId="1" fontId="16" fillId="0" borderId="0" xfId="9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41" fillId="0" borderId="0" xfId="9" applyNumberFormat="1" applyFont="1" applyAlignment="1">
      <alignment vertical="center"/>
    </xf>
    <xf numFmtId="0" fontId="41" fillId="0" borderId="0" xfId="0" applyFont="1" applyAlignment="1">
      <alignment vertical="center"/>
    </xf>
    <xf numFmtId="4" fontId="40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 vertical="justify"/>
    </xf>
    <xf numFmtId="1" fontId="18" fillId="0" borderId="26" xfId="9" applyNumberFormat="1" applyFont="1" applyBorder="1" applyAlignment="1">
      <alignment horizontal="center"/>
    </xf>
    <xf numFmtId="1" fontId="18" fillId="0" borderId="0" xfId="9" applyNumberFormat="1" applyFont="1" applyAlignment="1">
      <alignment horizontal="center"/>
    </xf>
    <xf numFmtId="171" fontId="46" fillId="0" borderId="0" xfId="0" applyNumberFormat="1" applyFont="1" applyAlignment="1">
      <alignment vertical="center" textRotation="90"/>
    </xf>
    <xf numFmtId="0" fontId="47" fillId="0" borderId="0" xfId="0" applyFont="1"/>
    <xf numFmtId="1" fontId="6" fillId="0" borderId="0" xfId="9" applyNumberFormat="1" applyFont="1"/>
    <xf numFmtId="4" fontId="16" fillId="0" borderId="0" xfId="9" applyNumberFormat="1" applyFont="1" applyAlignment="1">
      <alignment horizontal="left"/>
    </xf>
    <xf numFmtId="4" fontId="16" fillId="0" borderId="68" xfId="9" applyNumberFormat="1" applyFont="1" applyBorder="1" applyAlignment="1">
      <alignment horizontal="center"/>
    </xf>
    <xf numFmtId="3" fontId="44" fillId="4" borderId="0" xfId="9" applyFont="1" applyFill="1" applyAlignment="1">
      <alignment horizontal="left"/>
    </xf>
    <xf numFmtId="0" fontId="44" fillId="4" borderId="0" xfId="9" applyNumberFormat="1" applyFont="1" applyFill="1" applyAlignment="1">
      <alignment horizontal="left"/>
    </xf>
    <xf numFmtId="3" fontId="25" fillId="4" borderId="0" xfId="9" quotePrefix="1" applyFont="1" applyFill="1" applyAlignment="1">
      <alignment horizontal="left"/>
    </xf>
    <xf numFmtId="4" fontId="44" fillId="4" borderId="0" xfId="9" applyNumberFormat="1" applyFont="1" applyFill="1" applyAlignment="1">
      <alignment horizontal="left"/>
    </xf>
    <xf numFmtId="3" fontId="44" fillId="4" borderId="0" xfId="9" applyFont="1" applyFill="1" applyAlignment="1">
      <alignment horizontal="left" vertical="justify"/>
    </xf>
    <xf numFmtId="3" fontId="42" fillId="4" borderId="15" xfId="9" applyFont="1" applyFill="1" applyBorder="1" applyAlignment="1">
      <alignment horizontal="center"/>
    </xf>
    <xf numFmtId="3" fontId="25" fillId="4" borderId="17" xfId="9" applyFont="1" applyFill="1" applyBorder="1" applyAlignment="1">
      <alignment horizontal="center" vertical="center"/>
    </xf>
    <xf numFmtId="3" fontId="18" fillId="4" borderId="36" xfId="9" applyFont="1" applyFill="1" applyBorder="1" applyAlignment="1">
      <alignment horizontal="center"/>
    </xf>
    <xf numFmtId="4" fontId="18" fillId="4" borderId="53" xfId="9" applyNumberFormat="1" applyFont="1" applyFill="1" applyBorder="1"/>
    <xf numFmtId="3" fontId="45" fillId="4" borderId="53" xfId="9" applyFont="1" applyFill="1" applyBorder="1" applyAlignment="1">
      <alignment horizontal="center" vertical="center"/>
    </xf>
    <xf numFmtId="4" fontId="18" fillId="4" borderId="53" xfId="9" applyNumberFormat="1" applyFont="1" applyFill="1" applyBorder="1" applyAlignment="1">
      <alignment horizontal="left"/>
    </xf>
    <xf numFmtId="3" fontId="16" fillId="13" borderId="73" xfId="9" applyFont="1" applyFill="1" applyBorder="1" applyAlignment="1">
      <alignment horizontal="center" vertical="center"/>
    </xf>
    <xf numFmtId="3" fontId="16" fillId="13" borderId="73" xfId="9" applyFont="1" applyFill="1" applyBorder="1" applyAlignment="1">
      <alignment horizontal="center"/>
    </xf>
    <xf numFmtId="3" fontId="16" fillId="13" borderId="74" xfId="9" applyFont="1" applyFill="1" applyBorder="1" applyAlignment="1">
      <alignment horizontal="center"/>
    </xf>
    <xf numFmtId="4" fontId="16" fillId="4" borderId="53" xfId="9" applyNumberFormat="1" applyFont="1" applyFill="1" applyBorder="1"/>
    <xf numFmtId="3" fontId="18" fillId="4" borderId="36" xfId="9" applyFont="1" applyFill="1" applyBorder="1" applyAlignment="1">
      <alignment horizontal="center" vertical="center"/>
    </xf>
    <xf numFmtId="3" fontId="18" fillId="4" borderId="57" xfId="9" applyFont="1" applyFill="1" applyBorder="1" applyAlignment="1">
      <alignment horizontal="center" vertical="center"/>
    </xf>
    <xf numFmtId="3" fontId="6" fillId="0" borderId="36" xfId="9" applyFont="1" applyBorder="1"/>
    <xf numFmtId="4" fontId="6" fillId="0" borderId="53" xfId="9" applyNumberFormat="1" applyFont="1" applyBorder="1"/>
    <xf numFmtId="3" fontId="5" fillId="0" borderId="36" xfId="9" applyFont="1" applyBorder="1"/>
    <xf numFmtId="4" fontId="16" fillId="0" borderId="53" xfId="9" applyNumberFormat="1" applyFont="1" applyBorder="1" applyAlignment="1">
      <alignment horizontal="center"/>
    </xf>
    <xf numFmtId="3" fontId="16" fillId="0" borderId="36" xfId="9" applyFont="1" applyBorder="1" applyAlignment="1">
      <alignment horizontal="center"/>
    </xf>
    <xf numFmtId="4" fontId="18" fillId="4" borderId="76" xfId="0" applyNumberFormat="1" applyFont="1" applyFill="1" applyBorder="1" applyAlignment="1">
      <alignment horizontal="right"/>
    </xf>
    <xf numFmtId="4" fontId="18" fillId="4" borderId="77" xfId="0" applyNumberFormat="1" applyFont="1" applyFill="1" applyBorder="1" applyAlignment="1">
      <alignment horizontal="right"/>
    </xf>
    <xf numFmtId="4" fontId="18" fillId="4" borderId="78" xfId="0" applyNumberFormat="1" applyFont="1" applyFill="1" applyBorder="1" applyAlignment="1">
      <alignment horizontal="right"/>
    </xf>
    <xf numFmtId="3" fontId="5" fillId="0" borderId="36" xfId="0" applyNumberFormat="1" applyFont="1" applyBorder="1" applyAlignment="1">
      <alignment horizontal="center"/>
    </xf>
    <xf numFmtId="4" fontId="16" fillId="0" borderId="53" xfId="9" applyNumberFormat="1" applyFont="1" applyBorder="1"/>
    <xf numFmtId="3" fontId="5" fillId="0" borderId="36" xfId="9" applyFont="1" applyBorder="1" applyAlignment="1">
      <alignment horizontal="center"/>
    </xf>
    <xf numFmtId="4" fontId="18" fillId="0" borderId="57" xfId="9" applyNumberFormat="1" applyFont="1" applyBorder="1"/>
    <xf numFmtId="4" fontId="19" fillId="0" borderId="53" xfId="0" applyNumberFormat="1" applyFont="1" applyBorder="1" applyAlignment="1">
      <alignment horizontal="right"/>
    </xf>
    <xf numFmtId="3" fontId="16" fillId="4" borderId="36" xfId="9" applyFont="1" applyFill="1" applyBorder="1" applyAlignment="1">
      <alignment horizontal="center"/>
    </xf>
    <xf numFmtId="3" fontId="5" fillId="0" borderId="62" xfId="0" applyNumberFormat="1" applyFont="1" applyBorder="1" applyAlignment="1">
      <alignment horizontal="center"/>
    </xf>
    <xf numFmtId="4" fontId="18" fillId="0" borderId="69" xfId="9" applyNumberFormat="1" applyFont="1" applyBorder="1"/>
    <xf numFmtId="4" fontId="18" fillId="0" borderId="53" xfId="9" applyNumberFormat="1" applyFont="1" applyBorder="1"/>
    <xf numFmtId="4" fontId="18" fillId="0" borderId="53" xfId="9" applyNumberFormat="1" applyFont="1" applyBorder="1" applyAlignment="1">
      <alignment horizontal="center"/>
    </xf>
    <xf numFmtId="3" fontId="5" fillId="0" borderId="56" xfId="0" applyNumberFormat="1" applyFont="1" applyBorder="1" applyAlignment="1">
      <alignment horizontal="center"/>
    </xf>
    <xf numFmtId="3" fontId="18" fillId="0" borderId="62" xfId="9" applyFont="1" applyBorder="1" applyAlignment="1">
      <alignment horizontal="center"/>
    </xf>
    <xf numFmtId="3" fontId="22" fillId="4" borderId="36" xfId="0" applyNumberFormat="1" applyFont="1" applyFill="1" applyBorder="1" applyAlignment="1">
      <alignment horizontal="center"/>
    </xf>
    <xf numFmtId="3" fontId="5" fillId="4" borderId="62" xfId="0" applyNumberFormat="1" applyFont="1" applyFill="1" applyBorder="1" applyAlignment="1">
      <alignment horizontal="center"/>
    </xf>
    <xf numFmtId="3" fontId="23" fillId="0" borderId="36" xfId="9" applyFont="1" applyBorder="1" applyAlignment="1">
      <alignment horizontal="center"/>
    </xf>
    <xf numFmtId="4" fontId="18" fillId="0" borderId="66" xfId="9" applyNumberFormat="1" applyFont="1" applyBorder="1" applyAlignment="1">
      <alignment horizontal="center"/>
    </xf>
    <xf numFmtId="4" fontId="18" fillId="0" borderId="67" xfId="9" applyNumberFormat="1" applyFont="1" applyBorder="1" applyAlignment="1">
      <alignment horizontal="center"/>
    </xf>
    <xf numFmtId="4" fontId="18" fillId="4" borderId="28" xfId="0" applyNumberFormat="1" applyFont="1" applyFill="1" applyBorder="1" applyAlignment="1">
      <alignment horizontal="right"/>
    </xf>
    <xf numFmtId="4" fontId="16" fillId="0" borderId="2" xfId="9" applyNumberFormat="1" applyFont="1" applyBorder="1"/>
    <xf numFmtId="4" fontId="18" fillId="4" borderId="93" xfId="0" applyNumberFormat="1" applyFont="1" applyFill="1" applyBorder="1" applyAlignment="1">
      <alignment horizontal="right"/>
    </xf>
    <xf numFmtId="4" fontId="18" fillId="4" borderId="94" xfId="0" applyNumberFormat="1" applyFont="1" applyFill="1" applyBorder="1" applyAlignment="1">
      <alignment horizontal="right"/>
    </xf>
    <xf numFmtId="4" fontId="5" fillId="4" borderId="42" xfId="9" applyNumberFormat="1" applyFont="1" applyFill="1" applyBorder="1"/>
    <xf numFmtId="4" fontId="5" fillId="4" borderId="43" xfId="9" applyNumberFormat="1" applyFont="1" applyFill="1" applyBorder="1"/>
    <xf numFmtId="4" fontId="18" fillId="4" borderId="21" xfId="0" applyNumberFormat="1" applyFont="1" applyFill="1" applyBorder="1" applyAlignment="1">
      <alignment horizontal="right"/>
    </xf>
    <xf numFmtId="4" fontId="18" fillId="4" borderId="23" xfId="0" applyNumberFormat="1" applyFont="1" applyFill="1" applyBorder="1" applyAlignment="1">
      <alignment horizontal="right"/>
    </xf>
    <xf numFmtId="4" fontId="18" fillId="0" borderId="15" xfId="9" applyNumberFormat="1" applyFont="1" applyBorder="1"/>
    <xf numFmtId="173" fontId="5" fillId="0" borderId="95" xfId="9" applyNumberFormat="1" applyFont="1" applyBorder="1"/>
    <xf numFmtId="173" fontId="5" fillId="0" borderId="96" xfId="9" applyNumberFormat="1" applyFont="1" applyBorder="1"/>
    <xf numFmtId="173" fontId="5" fillId="0" borderId="45" xfId="9" applyNumberFormat="1" applyFont="1" applyBorder="1"/>
    <xf numFmtId="173" fontId="5" fillId="0" borderId="44" xfId="9" applyNumberFormat="1" applyFont="1" applyBorder="1"/>
    <xf numFmtId="173" fontId="5" fillId="0" borderId="97" xfId="9" applyNumberFormat="1" applyFont="1" applyBorder="1"/>
    <xf numFmtId="173" fontId="5" fillId="0" borderId="47" xfId="9" applyNumberFormat="1" applyFont="1" applyBorder="1"/>
    <xf numFmtId="173" fontId="5" fillId="0" borderId="46" xfId="9" applyNumberFormat="1" applyFont="1" applyBorder="1"/>
    <xf numFmtId="173" fontId="5" fillId="0" borderId="98" xfId="9" applyNumberFormat="1" applyFont="1" applyBorder="1"/>
    <xf numFmtId="4" fontId="5" fillId="4" borderId="102" xfId="0" applyNumberFormat="1" applyFont="1" applyFill="1" applyBorder="1" applyAlignment="1">
      <alignment horizontal="right"/>
    </xf>
    <xf numFmtId="4" fontId="18" fillId="4" borderId="103" xfId="0" applyNumberFormat="1" applyFont="1" applyFill="1" applyBorder="1" applyAlignment="1">
      <alignment horizontal="right"/>
    </xf>
    <xf numFmtId="0" fontId="5" fillId="4" borderId="102" xfId="9" applyNumberFormat="1" applyFont="1" applyFill="1" applyBorder="1"/>
    <xf numFmtId="4" fontId="5" fillId="4" borderId="102" xfId="9" applyNumberFormat="1" applyFont="1" applyFill="1" applyBorder="1"/>
    <xf numFmtId="4" fontId="5" fillId="4" borderId="102" xfId="9" applyNumberFormat="1" applyFont="1" applyFill="1" applyBorder="1" applyAlignment="1">
      <alignment horizontal="center"/>
    </xf>
    <xf numFmtId="1" fontId="42" fillId="9" borderId="73" xfId="0" applyNumberFormat="1" applyFont="1" applyFill="1" applyBorder="1" applyAlignment="1">
      <alignment horizontal="center" vertical="center"/>
    </xf>
    <xf numFmtId="3" fontId="44" fillId="13" borderId="25" xfId="9" applyFont="1" applyFill="1" applyBorder="1"/>
    <xf numFmtId="0" fontId="18" fillId="13" borderId="15" xfId="9" applyNumberFormat="1" applyFont="1" applyFill="1" applyBorder="1"/>
    <xf numFmtId="4" fontId="18" fillId="13" borderId="31" xfId="9" applyNumberFormat="1" applyFont="1" applyFill="1" applyBorder="1"/>
    <xf numFmtId="0" fontId="18" fillId="13" borderId="0" xfId="9" applyNumberFormat="1" applyFont="1" applyFill="1"/>
    <xf numFmtId="4" fontId="18" fillId="13" borderId="26" xfId="9" applyNumberFormat="1" applyFont="1" applyFill="1" applyBorder="1"/>
    <xf numFmtId="3" fontId="44" fillId="13" borderId="24" xfId="9" applyFont="1" applyFill="1" applyBorder="1"/>
    <xf numFmtId="3" fontId="25" fillId="13" borderId="24" xfId="9" applyFont="1" applyFill="1" applyBorder="1"/>
    <xf numFmtId="3" fontId="25" fillId="13" borderId="16" xfId="9" applyFont="1" applyFill="1" applyBorder="1"/>
    <xf numFmtId="0" fontId="18" fillId="13" borderId="4" xfId="9" applyNumberFormat="1" applyFont="1" applyFill="1" applyBorder="1"/>
    <xf numFmtId="4" fontId="18" fillId="13" borderId="30" xfId="9" applyNumberFormat="1" applyFont="1" applyFill="1" applyBorder="1"/>
    <xf numFmtId="0" fontId="43" fillId="4" borderId="24" xfId="9" applyNumberFormat="1" applyFont="1" applyFill="1" applyBorder="1" applyAlignment="1">
      <alignment vertical="center"/>
    </xf>
    <xf numFmtId="4" fontId="7" fillId="0" borderId="36" xfId="0" applyNumberFormat="1" applyFont="1" applyBorder="1" applyAlignment="1">
      <alignment horizontal="center" vertical="justify"/>
    </xf>
    <xf numFmtId="3" fontId="43" fillId="4" borderId="15" xfId="9" applyFont="1" applyFill="1" applyBorder="1"/>
    <xf numFmtId="3" fontId="42" fillId="4" borderId="57" xfId="9" applyFont="1" applyFill="1" applyBorder="1"/>
    <xf numFmtId="4" fontId="18" fillId="0" borderId="106" xfId="9" applyNumberFormat="1" applyFont="1" applyBorder="1"/>
    <xf numFmtId="4" fontId="18" fillId="0" borderId="107" xfId="9" applyNumberFormat="1" applyFont="1" applyBorder="1"/>
    <xf numFmtId="2" fontId="5" fillId="0" borderId="21" xfId="9" applyNumberFormat="1" applyFont="1" applyBorder="1" applyAlignment="1">
      <alignment horizontal="center"/>
    </xf>
    <xf numFmtId="2" fontId="5" fillId="0" borderId="23" xfId="9" applyNumberFormat="1" applyFont="1" applyBorder="1" applyAlignment="1">
      <alignment horizontal="center"/>
    </xf>
    <xf numFmtId="4" fontId="5" fillId="0" borderId="18" xfId="9" applyNumberFormat="1" applyFont="1" applyBorder="1" applyAlignment="1">
      <alignment horizontal="center"/>
    </xf>
    <xf numFmtId="4" fontId="5" fillId="0" borderId="20" xfId="9" applyNumberFormat="1" applyFont="1" applyBorder="1" applyAlignment="1">
      <alignment horizontal="center"/>
    </xf>
    <xf numFmtId="4" fontId="5" fillId="0" borderId="19" xfId="9" applyNumberFormat="1" applyFont="1" applyBorder="1" applyAlignment="1">
      <alignment horizontal="center"/>
    </xf>
    <xf numFmtId="4" fontId="5" fillId="0" borderId="21" xfId="9" applyNumberFormat="1" applyFont="1" applyBorder="1" applyAlignment="1">
      <alignment horizontal="center"/>
    </xf>
    <xf numFmtId="4" fontId="5" fillId="0" borderId="23" xfId="9" applyNumberFormat="1" applyFont="1" applyBorder="1" applyAlignment="1">
      <alignment horizontal="center"/>
    </xf>
    <xf numFmtId="4" fontId="5" fillId="0" borderId="22" xfId="9" applyNumberFormat="1" applyFont="1" applyBorder="1" applyAlignment="1">
      <alignment horizontal="center"/>
    </xf>
    <xf numFmtId="3" fontId="18" fillId="0" borderId="10" xfId="9" applyFont="1" applyBorder="1" applyAlignment="1">
      <alignment horizontal="center"/>
    </xf>
    <xf numFmtId="4" fontId="18" fillId="0" borderId="10" xfId="9" applyNumberFormat="1" applyFont="1" applyBorder="1" applyAlignment="1">
      <alignment horizontal="center"/>
    </xf>
    <xf numFmtId="3" fontId="18" fillId="0" borderId="13" xfId="9" applyFont="1" applyBorder="1" applyAlignment="1">
      <alignment horizontal="center"/>
    </xf>
    <xf numFmtId="4" fontId="18" fillId="0" borderId="13" xfId="9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 vertical="justify"/>
    </xf>
    <xf numFmtId="3" fontId="10" fillId="0" borderId="0" xfId="0" applyNumberFormat="1" applyFont="1" applyAlignment="1">
      <alignment horizontal="center" vertical="justify"/>
    </xf>
    <xf numFmtId="3" fontId="5" fillId="0" borderId="0" xfId="9" applyFont="1" applyAlignment="1">
      <alignment horizontal="center" vertical="center"/>
    </xf>
    <xf numFmtId="3" fontId="16" fillId="0" borderId="0" xfId="9" applyFont="1"/>
    <xf numFmtId="0" fontId="50" fillId="0" borderId="0" xfId="9" applyNumberFormat="1" applyFont="1" applyAlignment="1">
      <alignment horizontal="center"/>
    </xf>
    <xf numFmtId="0" fontId="50" fillId="0" borderId="0" xfId="9" applyNumberFormat="1" applyFont="1" applyAlignment="1" applyProtection="1">
      <alignment horizontal="center" vertical="center"/>
      <protection hidden="1"/>
    </xf>
    <xf numFmtId="4" fontId="50" fillId="0" borderId="0" xfId="9" applyNumberFormat="1" applyFont="1" applyAlignment="1" applyProtection="1">
      <alignment horizontal="center" vertical="center"/>
      <protection hidden="1"/>
    </xf>
    <xf numFmtId="4" fontId="50" fillId="0" borderId="0" xfId="0" applyNumberFormat="1" applyFont="1" applyAlignment="1" applyProtection="1">
      <alignment horizontal="center" vertical="center"/>
      <protection hidden="1"/>
    </xf>
    <xf numFmtId="0" fontId="50" fillId="0" borderId="0" xfId="9" applyNumberFormat="1" applyFont="1"/>
    <xf numFmtId="0" fontId="50" fillId="0" borderId="0" xfId="9" applyNumberFormat="1" applyFont="1" applyAlignment="1">
      <alignment horizontal="left"/>
    </xf>
    <xf numFmtId="0" fontId="50" fillId="0" borderId="0" xfId="9" applyNumberFormat="1" applyFont="1" applyAlignment="1">
      <alignment horizontal="left" vertical="center"/>
    </xf>
    <xf numFmtId="3" fontId="16" fillId="0" borderId="36" xfId="0" applyNumberFormat="1" applyFont="1" applyBorder="1" applyAlignment="1">
      <alignment horizontal="center"/>
    </xf>
    <xf numFmtId="3" fontId="21" fillId="0" borderId="0" xfId="9" applyFont="1"/>
    <xf numFmtId="1" fontId="5" fillId="0" borderId="0" xfId="0" applyNumberFormat="1" applyFont="1" applyAlignment="1">
      <alignment horizontal="center"/>
    </xf>
    <xf numFmtId="1" fontId="16" fillId="0" borderId="26" xfId="9" applyNumberFormat="1" applyFont="1" applyBorder="1" applyAlignment="1">
      <alignment horizontal="center"/>
    </xf>
    <xf numFmtId="1" fontId="18" fillId="0" borderId="15" xfId="9" applyNumberFormat="1" applyFont="1" applyBorder="1" applyAlignment="1">
      <alignment horizontal="center"/>
    </xf>
    <xf numFmtId="1" fontId="18" fillId="0" borderId="0" xfId="9" applyNumberFormat="1" applyFont="1" applyAlignment="1">
      <alignment horizontal="center" vertical="center"/>
    </xf>
    <xf numFmtId="1" fontId="16" fillId="0" borderId="14" xfId="9" applyNumberFormat="1" applyFont="1" applyBorder="1" applyAlignment="1">
      <alignment horizontal="left"/>
    </xf>
    <xf numFmtId="1" fontId="6" fillId="0" borderId="0" xfId="9" applyNumberFormat="1" applyFont="1" applyAlignment="1">
      <alignment horizontal="center"/>
    </xf>
    <xf numFmtId="1" fontId="23" fillId="0" borderId="0" xfId="9" applyNumberFormat="1" applyFont="1" applyAlignment="1">
      <alignment horizontal="center"/>
    </xf>
    <xf numFmtId="4" fontId="16" fillId="0" borderId="0" xfId="9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22" fillId="0" borderId="0" xfId="0" applyNumberFormat="1" applyFont="1" applyAlignment="1">
      <alignment vertical="center"/>
    </xf>
    <xf numFmtId="3" fontId="17" fillId="8" borderId="16" xfId="0" applyNumberFormat="1" applyFont="1" applyFill="1" applyBorder="1" applyAlignment="1">
      <alignment horizontal="center" vertical="center"/>
    </xf>
    <xf numFmtId="49" fontId="34" fillId="0" borderId="0" xfId="3" applyNumberFormat="1" applyFont="1" applyFill="1" applyBorder="1" applyAlignment="1">
      <alignment vertical="center" wrapText="1"/>
    </xf>
    <xf numFmtId="49" fontId="6" fillId="9" borderId="7" xfId="3" applyNumberFormat="1" applyFont="1" applyFill="1" applyBorder="1" applyAlignment="1">
      <alignment horizontal="center" wrapText="1"/>
    </xf>
    <xf numFmtId="49" fontId="17" fillId="7" borderId="16" xfId="0" applyNumberFormat="1" applyFont="1" applyFill="1" applyBorder="1" applyAlignment="1">
      <alignment vertical="center"/>
    </xf>
    <xf numFmtId="49" fontId="17" fillId="7" borderId="2" xfId="0" applyNumberFormat="1" applyFont="1" applyFill="1" applyBorder="1"/>
    <xf numFmtId="49" fontId="5" fillId="5" borderId="0" xfId="0" applyNumberFormat="1" applyFont="1" applyFill="1"/>
    <xf numFmtId="49" fontId="5" fillId="5" borderId="2" xfId="0" applyNumberFormat="1" applyFont="1" applyFill="1" applyBorder="1" applyAlignment="1">
      <alignment vertical="center"/>
    </xf>
    <xf numFmtId="49" fontId="5" fillId="5" borderId="15" xfId="0" applyNumberFormat="1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22" fillId="0" borderId="0" xfId="0" applyNumberFormat="1" applyFont="1"/>
    <xf numFmtId="49" fontId="6" fillId="0" borderId="0" xfId="3" applyNumberFormat="1" applyFont="1" applyFill="1" applyBorder="1" applyAlignment="1">
      <alignment horizontal="right"/>
    </xf>
    <xf numFmtId="49" fontId="6" fillId="0" borderId="0" xfId="3" applyNumberFormat="1" applyFont="1" applyFill="1" applyBorder="1" applyAlignment="1"/>
    <xf numFmtId="166" fontId="5" fillId="0" borderId="10" xfId="1" applyNumberFormat="1" applyFont="1" applyFill="1" applyBorder="1" applyAlignment="1">
      <alignment horizontal="center"/>
    </xf>
    <xf numFmtId="166" fontId="17" fillId="7" borderId="16" xfId="0" applyNumberFormat="1" applyFont="1" applyFill="1" applyBorder="1" applyAlignment="1">
      <alignment vertical="center"/>
    </xf>
    <xf numFmtId="3" fontId="6" fillId="0" borderId="0" xfId="9" applyFont="1" applyAlignment="1">
      <alignment horizontal="center"/>
    </xf>
    <xf numFmtId="3" fontId="5" fillId="0" borderId="33" xfId="9" applyFont="1" applyBorder="1" applyAlignment="1">
      <alignment horizontal="center"/>
    </xf>
    <xf numFmtId="3" fontId="5" fillId="0" borderId="40" xfId="9" applyFont="1" applyBorder="1" applyAlignment="1">
      <alignment horizontal="center"/>
    </xf>
    <xf numFmtId="3" fontId="5" fillId="0" borderId="20" xfId="9" applyFont="1" applyBorder="1" applyAlignment="1">
      <alignment horizontal="center"/>
    </xf>
    <xf numFmtId="3" fontId="5" fillId="0" borderId="22" xfId="9" applyFont="1" applyBorder="1" applyAlignment="1">
      <alignment horizontal="center"/>
    </xf>
    <xf numFmtId="3" fontId="5" fillId="0" borderId="18" xfId="9" applyFont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4" fontId="5" fillId="4" borderId="111" xfId="9" applyNumberFormat="1" applyFont="1" applyFill="1" applyBorder="1"/>
    <xf numFmtId="4" fontId="18" fillId="4" borderId="112" xfId="0" applyNumberFormat="1" applyFont="1" applyFill="1" applyBorder="1" applyAlignment="1">
      <alignment horizontal="right"/>
    </xf>
    <xf numFmtId="4" fontId="5" fillId="4" borderId="113" xfId="0" applyNumberFormat="1" applyFont="1" applyFill="1" applyBorder="1" applyAlignment="1">
      <alignment horizontal="right"/>
    </xf>
    <xf numFmtId="4" fontId="18" fillId="4" borderId="114" xfId="0" applyNumberFormat="1" applyFont="1" applyFill="1" applyBorder="1" applyAlignment="1">
      <alignment horizontal="right"/>
    </xf>
    <xf numFmtId="173" fontId="5" fillId="0" borderId="115" xfId="9" applyNumberFormat="1" applyFont="1" applyBorder="1"/>
    <xf numFmtId="3" fontId="5" fillId="0" borderId="102" xfId="9" applyFont="1" applyBorder="1" applyAlignment="1">
      <alignment horizontal="center"/>
    </xf>
    <xf numFmtId="4" fontId="5" fillId="0" borderId="102" xfId="9" applyNumberFormat="1" applyFont="1" applyBorder="1" applyAlignment="1">
      <alignment horizontal="center"/>
    </xf>
    <xf numFmtId="4" fontId="5" fillId="0" borderId="112" xfId="9" applyNumberFormat="1" applyFont="1" applyBorder="1" applyAlignment="1">
      <alignment horizontal="center"/>
    </xf>
    <xf numFmtId="173" fontId="5" fillId="0" borderId="116" xfId="9" applyNumberFormat="1" applyFont="1" applyBorder="1"/>
    <xf numFmtId="4" fontId="5" fillId="4" borderId="119" xfId="9" applyNumberFormat="1" applyFont="1" applyFill="1" applyBorder="1"/>
    <xf numFmtId="4" fontId="5" fillId="4" borderId="120" xfId="9" applyNumberFormat="1" applyFont="1" applyFill="1" applyBorder="1"/>
    <xf numFmtId="4" fontId="18" fillId="4" borderId="118" xfId="0" applyNumberFormat="1" applyFont="1" applyFill="1" applyBorder="1" applyAlignment="1">
      <alignment horizontal="right"/>
    </xf>
    <xf numFmtId="173" fontId="5" fillId="0" borderId="100" xfId="9" applyNumberFormat="1" applyFont="1" applyBorder="1"/>
    <xf numFmtId="173" fontId="5" fillId="0" borderId="15" xfId="9" applyNumberFormat="1" applyFont="1" applyBorder="1"/>
    <xf numFmtId="173" fontId="5" fillId="0" borderId="25" xfId="9" applyNumberFormat="1" applyFont="1" applyBorder="1"/>
    <xf numFmtId="3" fontId="18" fillId="0" borderId="6" xfId="9" applyFont="1" applyBorder="1" applyAlignment="1">
      <alignment horizontal="center"/>
    </xf>
    <xf numFmtId="4" fontId="18" fillId="0" borderId="6" xfId="9" applyNumberFormat="1" applyFont="1" applyBorder="1" applyAlignment="1">
      <alignment horizontal="center"/>
    </xf>
    <xf numFmtId="173" fontId="5" fillId="0" borderId="113" xfId="9" applyNumberFormat="1" applyFont="1" applyBorder="1"/>
    <xf numFmtId="4" fontId="18" fillId="4" borderId="104" xfId="0" applyNumberFormat="1" applyFont="1" applyFill="1" applyBorder="1" applyAlignment="1">
      <alignment horizontal="right"/>
    </xf>
    <xf numFmtId="3" fontId="5" fillId="0" borderId="121" xfId="9" applyFont="1" applyBorder="1" applyAlignment="1">
      <alignment horizontal="center"/>
    </xf>
    <xf numFmtId="4" fontId="5" fillId="0" borderId="120" xfId="9" applyNumberFormat="1" applyFont="1" applyBorder="1" applyAlignment="1">
      <alignment horizontal="center"/>
    </xf>
    <xf numFmtId="4" fontId="18" fillId="0" borderId="75" xfId="9" applyNumberFormat="1" applyFont="1" applyBorder="1"/>
    <xf numFmtId="2" fontId="5" fillId="0" borderId="118" xfId="9" applyNumberFormat="1" applyFont="1" applyBorder="1" applyAlignment="1">
      <alignment horizontal="center"/>
    </xf>
    <xf numFmtId="3" fontId="5" fillId="4" borderId="36" xfId="0" applyNumberFormat="1" applyFont="1" applyFill="1" applyBorder="1" applyAlignment="1">
      <alignment horizontal="center"/>
    </xf>
    <xf numFmtId="4" fontId="5" fillId="4" borderId="0" xfId="0" applyNumberFormat="1" applyFont="1" applyFill="1" applyAlignment="1">
      <alignment horizontal="right"/>
    </xf>
    <xf numFmtId="4" fontId="18" fillId="4" borderId="53" xfId="0" applyNumberFormat="1" applyFont="1" applyFill="1" applyBorder="1" applyAlignment="1">
      <alignment horizontal="right"/>
    </xf>
    <xf numFmtId="3" fontId="6" fillId="4" borderId="0" xfId="0" applyNumberFormat="1" applyFont="1" applyFill="1"/>
    <xf numFmtId="0" fontId="5" fillId="4" borderId="0" xfId="9" applyNumberFormat="1" applyFont="1" applyFill="1"/>
    <xf numFmtId="4" fontId="5" fillId="4" borderId="0" xfId="9" applyNumberFormat="1" applyFont="1" applyFill="1"/>
    <xf numFmtId="4" fontId="5" fillId="4" borderId="0" xfId="9" applyNumberFormat="1" applyFont="1" applyFill="1" applyAlignment="1">
      <alignment horizontal="center"/>
    </xf>
    <xf numFmtId="3" fontId="16" fillId="2" borderId="73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left"/>
    </xf>
    <xf numFmtId="0" fontId="16" fillId="2" borderId="5" xfId="9" applyNumberFormat="1" applyFont="1" applyFill="1" applyBorder="1" applyAlignment="1">
      <alignment vertical="center"/>
    </xf>
    <xf numFmtId="4" fontId="16" fillId="2" borderId="5" xfId="9" applyNumberFormat="1" applyFont="1" applyFill="1" applyBorder="1" applyAlignment="1">
      <alignment horizontal="center"/>
    </xf>
    <xf numFmtId="4" fontId="16" fillId="2" borderId="5" xfId="9" applyNumberFormat="1" applyFont="1" applyFill="1" applyBorder="1" applyAlignment="1">
      <alignment horizontal="center" vertical="center" wrapText="1"/>
    </xf>
    <xf numFmtId="4" fontId="16" fillId="2" borderId="5" xfId="9" applyNumberFormat="1" applyFont="1" applyFill="1" applyBorder="1" applyAlignment="1">
      <alignment horizontal="center" vertical="center"/>
    </xf>
    <xf numFmtId="4" fontId="16" fillId="2" borderId="5" xfId="9" applyNumberFormat="1" applyFont="1" applyFill="1" applyBorder="1"/>
    <xf numFmtId="4" fontId="16" fillId="2" borderId="58" xfId="9" applyNumberFormat="1" applyFont="1" applyFill="1" applyBorder="1"/>
    <xf numFmtId="3" fontId="16" fillId="13" borderId="36" xfId="9" applyFont="1" applyFill="1" applyBorder="1" applyAlignment="1">
      <alignment horizontal="center"/>
    </xf>
    <xf numFmtId="3" fontId="5" fillId="4" borderId="56" xfId="0" applyNumberFormat="1" applyFont="1" applyFill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1" fontId="6" fillId="2" borderId="5" xfId="9" applyNumberFormat="1" applyFont="1" applyFill="1" applyBorder="1" applyAlignment="1">
      <alignment horizontal="center" vertical="center"/>
    </xf>
    <xf numFmtId="4" fontId="6" fillId="10" borderId="25" xfId="3" applyNumberFormat="1" applyFont="1" applyFill="1" applyBorder="1" applyAlignment="1">
      <alignment horizontal="left"/>
    </xf>
    <xf numFmtId="4" fontId="6" fillId="10" borderId="31" xfId="3" applyNumberFormat="1" applyFont="1" applyFill="1" applyBorder="1" applyAlignment="1">
      <alignment horizontal="left"/>
    </xf>
    <xf numFmtId="4" fontId="6" fillId="9" borderId="1" xfId="1" applyNumberFormat="1" applyFont="1" applyFill="1" applyBorder="1" applyAlignment="1">
      <alignment horizontal="center"/>
    </xf>
    <xf numFmtId="4" fontId="6" fillId="9" borderId="2" xfId="1" applyNumberFormat="1" applyFont="1" applyFill="1" applyBorder="1" applyAlignment="1">
      <alignment horizontal="center"/>
    </xf>
    <xf numFmtId="4" fontId="6" fillId="9" borderId="3" xfId="1" applyNumberFormat="1" applyFont="1" applyFill="1" applyBorder="1" applyAlignment="1">
      <alignment horizontal="center"/>
    </xf>
    <xf numFmtId="4" fontId="6" fillId="9" borderId="6" xfId="1" applyNumberFormat="1" applyFont="1" applyFill="1" applyBorder="1" applyAlignment="1">
      <alignment horizontal="center" wrapText="1"/>
    </xf>
    <xf numFmtId="4" fontId="6" fillId="9" borderId="7" xfId="1" applyNumberFormat="1" applyFont="1" applyFill="1" applyBorder="1" applyAlignment="1">
      <alignment horizontal="center" wrapText="1"/>
    </xf>
    <xf numFmtId="166" fontId="6" fillId="10" borderId="14" xfId="0" applyNumberFormat="1" applyFont="1" applyFill="1" applyBorder="1" applyAlignment="1">
      <alignment horizontal="center" vertical="center" wrapText="1"/>
    </xf>
    <xf numFmtId="3" fontId="21" fillId="21" borderId="5" xfId="0" applyNumberFormat="1" applyFont="1" applyFill="1" applyBorder="1" applyAlignment="1">
      <alignment horizontal="left"/>
    </xf>
    <xf numFmtId="0" fontId="20" fillId="21" borderId="0" xfId="9" applyNumberFormat="1" applyFont="1" applyFill="1"/>
    <xf numFmtId="3" fontId="51" fillId="21" borderId="5" xfId="9" applyFont="1" applyFill="1" applyBorder="1"/>
    <xf numFmtId="4" fontId="21" fillId="21" borderId="17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vertical="center" wrapText="1"/>
    </xf>
    <xf numFmtId="4" fontId="6" fillId="2" borderId="25" xfId="9" applyNumberFormat="1" applyFont="1" applyFill="1" applyBorder="1" applyAlignment="1">
      <alignment horizontal="center" vertical="center" wrapText="1"/>
    </xf>
    <xf numFmtId="4" fontId="6" fillId="2" borderId="5" xfId="9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vertical="center" wrapText="1"/>
    </xf>
    <xf numFmtId="4" fontId="6" fillId="2" borderId="1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6" fillId="2" borderId="31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/>
    </xf>
    <xf numFmtId="3" fontId="6" fillId="2" borderId="5" xfId="9" applyFont="1" applyFill="1" applyBorder="1" applyAlignment="1">
      <alignment horizontal="center" vertical="center" wrapText="1"/>
    </xf>
    <xf numFmtId="1" fontId="6" fillId="2" borderId="0" xfId="9" applyNumberFormat="1" applyFont="1" applyFill="1" applyAlignment="1">
      <alignment horizontal="center"/>
    </xf>
    <xf numFmtId="4" fontId="25" fillId="23" borderId="3" xfId="9" applyNumberFormat="1" applyFont="1" applyFill="1" applyBorder="1" applyAlignment="1">
      <alignment horizontal="center"/>
    </xf>
    <xf numFmtId="4" fontId="25" fillId="23" borderId="5" xfId="9" applyNumberFormat="1" applyFont="1" applyFill="1" applyBorder="1" applyAlignment="1">
      <alignment horizontal="center"/>
    </xf>
    <xf numFmtId="3" fontId="25" fillId="23" borderId="8" xfId="9" applyFont="1" applyFill="1" applyBorder="1" applyAlignment="1">
      <alignment horizontal="center"/>
    </xf>
    <xf numFmtId="4" fontId="25" fillId="23" borderId="9" xfId="9" applyNumberFormat="1" applyFont="1" applyFill="1" applyBorder="1" applyAlignment="1">
      <alignment horizontal="center"/>
    </xf>
    <xf numFmtId="2" fontId="25" fillId="23" borderId="108" xfId="9" applyNumberFormat="1" applyFont="1" applyFill="1" applyBorder="1" applyAlignment="1">
      <alignment horizontal="center"/>
    </xf>
    <xf numFmtId="3" fontId="25" fillId="23" borderId="5" xfId="9" applyFont="1" applyFill="1" applyBorder="1" applyAlignment="1">
      <alignment horizontal="center"/>
    </xf>
    <xf numFmtId="2" fontId="25" fillId="23" borderId="5" xfId="9" applyNumberFormat="1" applyFont="1" applyFill="1" applyBorder="1" applyAlignment="1">
      <alignment horizontal="center"/>
    </xf>
    <xf numFmtId="4" fontId="25" fillId="23" borderId="6" xfId="9" applyNumberFormat="1" applyFont="1" applyFill="1" applyBorder="1" applyAlignment="1">
      <alignment horizontal="center"/>
    </xf>
    <xf numFmtId="3" fontId="25" fillId="23" borderId="6" xfId="9" applyFont="1" applyFill="1" applyBorder="1" applyAlignment="1">
      <alignment horizontal="center"/>
    </xf>
    <xf numFmtId="2" fontId="25" fillId="23" borderId="6" xfId="9" applyNumberFormat="1" applyFont="1" applyFill="1" applyBorder="1" applyAlignment="1">
      <alignment horizontal="center"/>
    </xf>
    <xf numFmtId="3" fontId="25" fillId="23" borderId="1" xfId="9" applyFont="1" applyFill="1" applyBorder="1" applyAlignment="1">
      <alignment horizontal="center"/>
    </xf>
    <xf numFmtId="4" fontId="25" fillId="23" borderId="1" xfId="9" applyNumberFormat="1" applyFont="1" applyFill="1" applyBorder="1" applyAlignment="1">
      <alignment horizontal="center"/>
    </xf>
    <xf numFmtId="4" fontId="25" fillId="23" borderId="58" xfId="9" applyNumberFormat="1" applyFont="1" applyFill="1" applyBorder="1" applyAlignment="1">
      <alignment horizontal="center"/>
    </xf>
    <xf numFmtId="4" fontId="20" fillId="0" borderId="0" xfId="9" applyNumberFormat="1" applyFont="1" applyAlignment="1">
      <alignment horizontal="center"/>
    </xf>
    <xf numFmtId="4" fontId="5" fillId="4" borderId="120" xfId="0" applyNumberFormat="1" applyFont="1" applyFill="1" applyBorder="1" applyAlignment="1">
      <alignment horizontal="center"/>
    </xf>
    <xf numFmtId="4" fontId="6" fillId="9" borderId="1" xfId="1" applyNumberFormat="1" applyFont="1" applyFill="1" applyBorder="1" applyAlignment="1">
      <alignment horizontal="left"/>
    </xf>
    <xf numFmtId="4" fontId="17" fillId="6" borderId="5" xfId="0" applyNumberFormat="1" applyFont="1" applyFill="1" applyBorder="1" applyAlignment="1">
      <alignment vertical="center"/>
    </xf>
    <xf numFmtId="4" fontId="5" fillId="0" borderId="14" xfId="3" applyNumberFormat="1" applyFont="1" applyFill="1" applyBorder="1" applyAlignment="1"/>
    <xf numFmtId="4" fontId="5" fillId="0" borderId="32" xfId="3" applyNumberFormat="1" applyFont="1" applyFill="1" applyBorder="1" applyAlignment="1"/>
    <xf numFmtId="4" fontId="17" fillId="6" borderId="1" xfId="0" applyNumberFormat="1" applyFont="1" applyFill="1" applyBorder="1" applyAlignment="1">
      <alignment vertical="center"/>
    </xf>
    <xf numFmtId="4" fontId="5" fillId="17" borderId="10" xfId="3" applyNumberFormat="1" applyFont="1" applyFill="1" applyBorder="1" applyAlignment="1"/>
    <xf numFmtId="4" fontId="5" fillId="17" borderId="32" xfId="3" applyNumberFormat="1" applyFont="1" applyFill="1" applyBorder="1" applyAlignment="1"/>
    <xf numFmtId="4" fontId="6" fillId="17" borderId="5" xfId="3" applyNumberFormat="1" applyFont="1" applyFill="1" applyBorder="1" applyAlignment="1">
      <alignment horizontal="center"/>
    </xf>
    <xf numFmtId="3" fontId="21" fillId="21" borderId="73" xfId="9" applyFont="1" applyFill="1" applyBorder="1" applyAlignment="1">
      <alignment horizontal="center"/>
    </xf>
    <xf numFmtId="4" fontId="6" fillId="10" borderId="24" xfId="3" applyNumberFormat="1" applyFont="1" applyFill="1" applyBorder="1" applyAlignment="1">
      <alignment horizontal="left"/>
    </xf>
    <xf numFmtId="4" fontId="6" fillId="10" borderId="26" xfId="3" applyNumberFormat="1" applyFont="1" applyFill="1" applyBorder="1" applyAlignment="1">
      <alignment horizontal="left"/>
    </xf>
    <xf numFmtId="1" fontId="13" fillId="0" borderId="0" xfId="0" applyNumberFormat="1" applyFont="1" applyAlignment="1">
      <alignment horizontal="center"/>
    </xf>
    <xf numFmtId="4" fontId="17" fillId="17" borderId="5" xfId="0" applyNumberFormat="1" applyFont="1" applyFill="1" applyBorder="1" applyAlignment="1">
      <alignment vertical="center"/>
    </xf>
    <xf numFmtId="4" fontId="21" fillId="5" borderId="5" xfId="9" applyNumberFormat="1" applyFont="1" applyFill="1" applyBorder="1"/>
    <xf numFmtId="4" fontId="21" fillId="17" borderId="5" xfId="9" applyNumberFormat="1" applyFont="1" applyFill="1" applyBorder="1"/>
    <xf numFmtId="1" fontId="16" fillId="0" borderId="24" xfId="9" applyNumberFormat="1" applyFont="1" applyBorder="1" applyAlignment="1">
      <alignment horizontal="left"/>
    </xf>
    <xf numFmtId="4" fontId="5" fillId="4" borderId="43" xfId="0" applyNumberFormat="1" applyFont="1" applyFill="1" applyBorder="1" applyAlignment="1">
      <alignment horizontal="right"/>
    </xf>
    <xf numFmtId="1" fontId="5" fillId="0" borderId="14" xfId="0" applyNumberFormat="1" applyFont="1" applyBorder="1" applyAlignment="1">
      <alignment horizontal="center"/>
    </xf>
    <xf numFmtId="3" fontId="6" fillId="2" borderId="36" xfId="9" applyFont="1" applyFill="1" applyBorder="1" applyAlignment="1">
      <alignment horizontal="center"/>
    </xf>
    <xf numFmtId="3" fontId="6" fillId="2" borderId="73" xfId="9" applyFont="1" applyFill="1" applyBorder="1" applyAlignment="1">
      <alignment horizontal="center" vertical="center"/>
    </xf>
    <xf numFmtId="4" fontId="5" fillId="4" borderId="102" xfId="0" applyNumberFormat="1" applyFont="1" applyFill="1" applyBorder="1" applyAlignment="1">
      <alignment horizontal="center"/>
    </xf>
    <xf numFmtId="4" fontId="5" fillId="13" borderId="32" xfId="9" applyNumberFormat="1" applyFont="1" applyFill="1" applyBorder="1" applyAlignment="1">
      <alignment horizontal="right"/>
    </xf>
    <xf numFmtId="4" fontId="5" fillId="0" borderId="32" xfId="9" applyNumberFormat="1" applyFont="1" applyBorder="1" applyAlignment="1">
      <alignment horizontal="right"/>
    </xf>
    <xf numFmtId="4" fontId="5" fillId="2" borderId="32" xfId="9" applyNumberFormat="1" applyFont="1" applyFill="1" applyBorder="1" applyAlignment="1">
      <alignment horizontal="right"/>
    </xf>
    <xf numFmtId="4" fontId="18" fillId="17" borderId="32" xfId="9" applyNumberFormat="1" applyFont="1" applyFill="1" applyBorder="1" applyAlignment="1">
      <alignment horizontal="right"/>
    </xf>
    <xf numFmtId="166" fontId="5" fillId="10" borderId="10" xfId="9" applyNumberFormat="1" applyFont="1" applyFill="1" applyBorder="1" applyAlignment="1">
      <alignment horizontal="center" vertical="center"/>
    </xf>
    <xf numFmtId="3" fontId="6" fillId="0" borderId="32" xfId="9" applyFont="1" applyBorder="1" applyAlignment="1">
      <alignment horizontal="left"/>
    </xf>
    <xf numFmtId="3" fontId="5" fillId="0" borderId="32" xfId="0" applyNumberFormat="1" applyFont="1" applyBorder="1" applyAlignment="1">
      <alignment horizontal="center"/>
    </xf>
    <xf numFmtId="3" fontId="5" fillId="13" borderId="14" xfId="0" applyNumberFormat="1" applyFont="1" applyFill="1" applyBorder="1" applyAlignment="1">
      <alignment horizontal="center"/>
    </xf>
    <xf numFmtId="4" fontId="5" fillId="0" borderId="13" xfId="3" applyNumberFormat="1" applyFont="1" applyFill="1" applyBorder="1" applyAlignment="1"/>
    <xf numFmtId="4" fontId="5" fillId="2" borderId="13" xfId="3" applyNumberFormat="1" applyFont="1" applyFill="1" applyBorder="1" applyAlignment="1"/>
    <xf numFmtId="4" fontId="5" fillId="17" borderId="13" xfId="3" applyNumberFormat="1" applyFont="1" applyFill="1" applyBorder="1" applyAlignment="1"/>
    <xf numFmtId="4" fontId="16" fillId="0" borderId="51" xfId="9" applyNumberFormat="1" applyFont="1" applyBorder="1"/>
    <xf numFmtId="4" fontId="5" fillId="0" borderId="52" xfId="9" applyNumberFormat="1" applyFont="1" applyBorder="1"/>
    <xf numFmtId="3" fontId="22" fillId="0" borderId="6" xfId="9" applyFont="1" applyBorder="1" applyAlignment="1">
      <alignment horizontal="center"/>
    </xf>
    <xf numFmtId="4" fontId="22" fillId="0" borderId="6" xfId="9" applyNumberFormat="1" applyFont="1" applyBorder="1" applyAlignment="1">
      <alignment horizontal="center"/>
    </xf>
    <xf numFmtId="4" fontId="22" fillId="0" borderId="117" xfId="9" applyNumberFormat="1" applyFont="1" applyBorder="1"/>
    <xf numFmtId="3" fontId="22" fillId="0" borderId="10" xfId="9" applyFont="1" applyBorder="1" applyAlignment="1">
      <alignment horizontal="center"/>
    </xf>
    <xf numFmtId="4" fontId="22" fillId="0" borderId="10" xfId="9" applyNumberFormat="1" applyFont="1" applyBorder="1" applyAlignment="1">
      <alignment horizontal="center"/>
    </xf>
    <xf numFmtId="4" fontId="22" fillId="0" borderId="106" xfId="9" applyNumberFormat="1" applyFont="1" applyBorder="1"/>
    <xf numFmtId="3" fontId="22" fillId="0" borderId="32" xfId="9" applyFont="1" applyBorder="1" applyAlignment="1">
      <alignment horizontal="center"/>
    </xf>
    <xf numFmtId="4" fontId="22" fillId="0" borderId="32" xfId="9" applyNumberFormat="1" applyFont="1" applyBorder="1" applyAlignment="1">
      <alignment horizontal="center"/>
    </xf>
    <xf numFmtId="3" fontId="22" fillId="0" borderId="13" xfId="9" applyFont="1" applyBorder="1" applyAlignment="1">
      <alignment horizontal="center"/>
    </xf>
    <xf numFmtId="4" fontId="22" fillId="0" borderId="13" xfId="9" applyNumberFormat="1" applyFont="1" applyBorder="1" applyAlignment="1">
      <alignment horizontal="center"/>
    </xf>
    <xf numFmtId="4" fontId="22" fillId="0" borderId="107" xfId="9" applyNumberFormat="1" applyFont="1" applyBorder="1"/>
    <xf numFmtId="3" fontId="19" fillId="2" borderId="5" xfId="0" applyNumberFormat="1" applyFont="1" applyFill="1" applyBorder="1"/>
    <xf numFmtId="4" fontId="16" fillId="2" borderId="5" xfId="0" applyNumberFormat="1" applyFont="1" applyFill="1" applyBorder="1" applyAlignment="1">
      <alignment horizontal="right"/>
    </xf>
    <xf numFmtId="3" fontId="16" fillId="2" borderId="73" xfId="9" applyFont="1" applyFill="1" applyBorder="1" applyAlignment="1">
      <alignment horizontal="center"/>
    </xf>
    <xf numFmtId="3" fontId="16" fillId="2" borderId="5" xfId="9" applyFont="1" applyFill="1" applyBorder="1"/>
    <xf numFmtId="3" fontId="19" fillId="2" borderId="5" xfId="0" applyNumberFormat="1" applyFont="1" applyFill="1" applyBorder="1" applyAlignment="1">
      <alignment vertical="justify"/>
    </xf>
    <xf numFmtId="4" fontId="16" fillId="2" borderId="1" xfId="9" applyNumberFormat="1" applyFont="1" applyFill="1" applyBorder="1"/>
    <xf numFmtId="3" fontId="19" fillId="2" borderId="5" xfId="0" applyNumberFormat="1" applyFont="1" applyFill="1" applyBorder="1" applyAlignment="1">
      <alignment horizontal="left" vertical="justify"/>
    </xf>
    <xf numFmtId="3" fontId="16" fillId="2" borderId="80" xfId="0" applyNumberFormat="1" applyFont="1" applyFill="1" applyBorder="1" applyAlignment="1">
      <alignment horizontal="center"/>
    </xf>
    <xf numFmtId="4" fontId="16" fillId="2" borderId="6" xfId="9" applyNumberFormat="1" applyFont="1" applyFill="1" applyBorder="1"/>
    <xf numFmtId="4" fontId="16" fillId="2" borderId="75" xfId="9" applyNumberFormat="1" applyFont="1" applyFill="1" applyBorder="1"/>
    <xf numFmtId="166" fontId="5" fillId="10" borderId="14" xfId="9" applyNumberFormat="1" applyFont="1" applyFill="1" applyBorder="1" applyAlignment="1">
      <alignment horizontal="center" vertical="center"/>
    </xf>
    <xf numFmtId="166" fontId="5" fillId="10" borderId="13" xfId="9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/>
    <xf numFmtId="4" fontId="5" fillId="2" borderId="11" xfId="3" applyNumberFormat="1" applyFont="1" applyFill="1" applyBorder="1" applyAlignment="1"/>
    <xf numFmtId="4" fontId="5" fillId="0" borderId="7" xfId="3" applyNumberFormat="1" applyFont="1" applyFill="1" applyBorder="1" applyAlignment="1"/>
    <xf numFmtId="4" fontId="5" fillId="0" borderId="10" xfId="3" applyNumberFormat="1" applyFont="1" applyFill="1" applyBorder="1" applyAlignment="1"/>
    <xf numFmtId="4" fontId="5" fillId="0" borderId="116" xfId="3" applyNumberFormat="1" applyFont="1" applyFill="1" applyBorder="1" applyAlignment="1"/>
    <xf numFmtId="4" fontId="5" fillId="0" borderId="46" xfId="3" applyNumberFormat="1" applyFont="1" applyFill="1" applyBorder="1" applyAlignment="1"/>
    <xf numFmtId="4" fontId="5" fillId="2" borderId="136" xfId="3" applyNumberFormat="1" applyFont="1" applyFill="1" applyBorder="1" applyAlignment="1"/>
    <xf numFmtId="4" fontId="5" fillId="2" borderId="137" xfId="3" applyNumberFormat="1" applyFont="1" applyFill="1" applyBorder="1" applyAlignment="1"/>
    <xf numFmtId="4" fontId="21" fillId="6" borderId="6" xfId="9" applyNumberFormat="1" applyFont="1" applyFill="1" applyBorder="1"/>
    <xf numFmtId="3" fontId="25" fillId="13" borderId="1" xfId="9" applyFont="1" applyFill="1" applyBorder="1" applyAlignment="1">
      <alignment horizontal="left"/>
    </xf>
    <xf numFmtId="3" fontId="25" fillId="13" borderId="2" xfId="9" applyFont="1" applyFill="1" applyBorder="1" applyAlignment="1">
      <alignment horizontal="left"/>
    </xf>
    <xf numFmtId="3" fontId="25" fillId="13" borderId="3" xfId="9" applyFont="1" applyFill="1" applyBorder="1" applyAlignment="1">
      <alignment horizontal="left"/>
    </xf>
    <xf numFmtId="3" fontId="6" fillId="0" borderId="16" xfId="0" applyNumberFormat="1" applyFont="1" applyFill="1" applyBorder="1"/>
    <xf numFmtId="3" fontId="5" fillId="4" borderId="80" xfId="0" applyNumberFormat="1" applyFont="1" applyFill="1" applyBorder="1" applyAlignment="1">
      <alignment horizontal="center"/>
    </xf>
    <xf numFmtId="3" fontId="5" fillId="4" borderId="138" xfId="0" applyNumberFormat="1" applyFont="1" applyFill="1" applyBorder="1" applyAlignment="1">
      <alignment horizontal="center"/>
    </xf>
    <xf numFmtId="3" fontId="5" fillId="4" borderId="139" xfId="0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3" fontId="5" fillId="4" borderId="43" xfId="9" applyFont="1" applyFill="1" applyBorder="1"/>
    <xf numFmtId="1" fontId="5" fillId="0" borderId="11" xfId="0" applyNumberFormat="1" applyFont="1" applyBorder="1" applyAlignment="1">
      <alignment horizontal="center"/>
    </xf>
    <xf numFmtId="3" fontId="6" fillId="4" borderId="16" xfId="9" applyFont="1" applyFill="1" applyBorder="1" applyAlignment="1">
      <alignment horizontal="left"/>
    </xf>
    <xf numFmtId="1" fontId="5" fillId="0" borderId="7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3" fontId="6" fillId="4" borderId="43" xfId="0" applyNumberFormat="1" applyFont="1" applyFill="1" applyBorder="1"/>
    <xf numFmtId="3" fontId="6" fillId="4" borderId="43" xfId="9" applyFont="1" applyFill="1" applyBorder="1"/>
    <xf numFmtId="3" fontId="6" fillId="4" borderId="16" xfId="9" applyFont="1" applyFill="1" applyBorder="1"/>
    <xf numFmtId="3" fontId="6" fillId="4" borderId="111" xfId="0" applyNumberFormat="1" applyFont="1" applyFill="1" applyBorder="1"/>
    <xf numFmtId="3" fontId="5" fillId="4" borderId="74" xfId="0" applyNumberFormat="1" applyFont="1" applyFill="1" applyBorder="1" applyAlignment="1">
      <alignment horizontal="center"/>
    </xf>
    <xf numFmtId="3" fontId="5" fillId="4" borderId="140" xfId="0" applyNumberFormat="1" applyFont="1" applyFill="1" applyBorder="1" applyAlignment="1">
      <alignment horizontal="center"/>
    </xf>
    <xf numFmtId="3" fontId="5" fillId="4" borderId="141" xfId="0" applyNumberFormat="1" applyFont="1" applyFill="1" applyBorder="1" applyAlignment="1">
      <alignment horizontal="center"/>
    </xf>
    <xf numFmtId="3" fontId="5" fillId="4" borderId="142" xfId="0" applyNumberFormat="1" applyFont="1" applyFill="1" applyBorder="1" applyAlignment="1">
      <alignment horizontal="center"/>
    </xf>
    <xf numFmtId="3" fontId="22" fillId="4" borderId="80" xfId="0" applyNumberFormat="1" applyFont="1" applyFill="1" applyBorder="1" applyAlignment="1">
      <alignment horizontal="center"/>
    </xf>
    <xf numFmtId="3" fontId="22" fillId="4" borderId="138" xfId="0" applyNumberFormat="1" applyFont="1" applyFill="1" applyBorder="1" applyAlignment="1">
      <alignment horizontal="center"/>
    </xf>
    <xf numFmtId="3" fontId="22" fillId="4" borderId="139" xfId="0" applyNumberFormat="1" applyFont="1" applyFill="1" applyBorder="1" applyAlignment="1">
      <alignment horizontal="center"/>
    </xf>
    <xf numFmtId="3" fontId="5" fillId="4" borderId="43" xfId="0" applyNumberFormat="1" applyFont="1" applyFill="1" applyBorder="1" applyAlignment="1">
      <alignment vertical="justify"/>
    </xf>
    <xf numFmtId="1" fontId="5" fillId="0" borderId="32" xfId="0" applyNumberFormat="1" applyFont="1" applyBorder="1" applyAlignment="1">
      <alignment horizontal="center"/>
    </xf>
    <xf numFmtId="3" fontId="6" fillId="4" borderId="0" xfId="9" applyFont="1" applyFill="1" applyBorder="1"/>
    <xf numFmtId="0" fontId="5" fillId="4" borderId="144" xfId="9" applyNumberFormat="1" applyFont="1" applyFill="1" applyBorder="1"/>
    <xf numFmtId="4" fontId="5" fillId="4" borderId="145" xfId="9" applyNumberFormat="1" applyFont="1" applyFill="1" applyBorder="1"/>
    <xf numFmtId="4" fontId="5" fillId="4" borderId="144" xfId="9" applyNumberFormat="1" applyFont="1" applyFill="1" applyBorder="1"/>
    <xf numFmtId="4" fontId="5" fillId="4" borderId="144" xfId="0" applyNumberFormat="1" applyFont="1" applyFill="1" applyBorder="1" applyAlignment="1">
      <alignment horizontal="right"/>
    </xf>
    <xf numFmtId="3" fontId="5" fillId="4" borderId="25" xfId="0" applyNumberFormat="1" applyFont="1" applyFill="1" applyBorder="1" applyAlignment="1">
      <alignment vertical="justify"/>
    </xf>
    <xf numFmtId="3" fontId="5" fillId="4" borderId="111" xfId="0" applyNumberFormat="1" applyFont="1" applyFill="1" applyBorder="1" applyAlignment="1">
      <alignment vertical="justify"/>
    </xf>
    <xf numFmtId="3" fontId="5" fillId="4" borderId="42" xfId="9" applyFont="1" applyFill="1" applyBorder="1"/>
    <xf numFmtId="3" fontId="5" fillId="4" borderId="41" xfId="0" applyNumberFormat="1" applyFont="1" applyFill="1" applyBorder="1" applyAlignment="1">
      <alignment vertical="justify"/>
    </xf>
    <xf numFmtId="3" fontId="5" fillId="4" borderId="24" xfId="0" applyNumberFormat="1" applyFont="1" applyFill="1" applyBorder="1" applyAlignment="1">
      <alignment vertical="justify"/>
    </xf>
    <xf numFmtId="3" fontId="5" fillId="4" borderId="42" xfId="0" applyNumberFormat="1" applyFont="1" applyFill="1" applyBorder="1" applyAlignment="1">
      <alignment vertical="justify"/>
    </xf>
    <xf numFmtId="3" fontId="5" fillId="4" borderId="24" xfId="0" applyNumberFormat="1" applyFont="1" applyFill="1" applyBorder="1"/>
    <xf numFmtId="3" fontId="5" fillId="4" borderId="111" xfId="0" applyNumberFormat="1" applyFont="1" applyFill="1" applyBorder="1"/>
    <xf numFmtId="3" fontId="5" fillId="4" borderId="42" xfId="0" applyNumberFormat="1" applyFont="1" applyFill="1" applyBorder="1"/>
    <xf numFmtId="3" fontId="5" fillId="0" borderId="25" xfId="0" applyNumberFormat="1" applyFont="1" applyFill="1" applyBorder="1" applyAlignment="1">
      <alignment vertical="justify"/>
    </xf>
    <xf numFmtId="3" fontId="5" fillId="0" borderId="42" xfId="0" applyNumberFormat="1" applyFont="1" applyFill="1" applyBorder="1" applyAlignment="1">
      <alignment vertical="justify"/>
    </xf>
    <xf numFmtId="3" fontId="5" fillId="0" borderId="16" xfId="0" applyNumberFormat="1" applyFont="1" applyFill="1" applyBorder="1" applyAlignment="1">
      <alignment vertical="justify"/>
    </xf>
    <xf numFmtId="3" fontId="5" fillId="0" borderId="25" xfId="0" applyNumberFormat="1" applyFont="1" applyFill="1" applyBorder="1"/>
    <xf numFmtId="3" fontId="5" fillId="4" borderId="25" xfId="0" applyNumberFormat="1" applyFont="1" applyFill="1" applyBorder="1"/>
    <xf numFmtId="3" fontId="5" fillId="4" borderId="143" xfId="0" applyNumberFormat="1" applyFont="1" applyFill="1" applyBorder="1"/>
    <xf numFmtId="3" fontId="5" fillId="4" borderId="43" xfId="0" applyNumberFormat="1" applyFont="1" applyFill="1" applyBorder="1"/>
    <xf numFmtId="3" fontId="5" fillId="4" borderId="41" xfId="0" applyNumberFormat="1" applyFont="1" applyFill="1" applyBorder="1"/>
    <xf numFmtId="3" fontId="5" fillId="4" borderId="16" xfId="0" applyNumberFormat="1" applyFont="1" applyFill="1" applyBorder="1"/>
    <xf numFmtId="4" fontId="5" fillId="4" borderId="2" xfId="9" applyNumberFormat="1" applyFont="1" applyFill="1" applyBorder="1"/>
    <xf numFmtId="4" fontId="5" fillId="4" borderId="2" xfId="0" applyNumberFormat="1" applyFont="1" applyFill="1" applyBorder="1" applyAlignment="1">
      <alignment horizontal="right"/>
    </xf>
    <xf numFmtId="3" fontId="5" fillId="4" borderId="41" xfId="0" applyNumberFormat="1" applyFont="1" applyFill="1" applyBorder="1" applyAlignment="1">
      <alignment horizontal="left"/>
    </xf>
    <xf numFmtId="3" fontId="5" fillId="4" borderId="24" xfId="0" applyNumberFormat="1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left"/>
    </xf>
    <xf numFmtId="3" fontId="5" fillId="4" borderId="32" xfId="0" applyNumberFormat="1" applyFont="1" applyFill="1" applyBorder="1" applyAlignment="1">
      <alignment horizontal="left"/>
    </xf>
    <xf numFmtId="3" fontId="5" fillId="4" borderId="10" xfId="0" applyNumberFormat="1" applyFont="1" applyFill="1" applyBorder="1" applyAlignment="1">
      <alignment horizontal="left"/>
    </xf>
    <xf numFmtId="3" fontId="5" fillId="0" borderId="10" xfId="0" applyNumberFormat="1" applyFont="1" applyFill="1" applyBorder="1" applyAlignment="1">
      <alignment horizontal="left"/>
    </xf>
    <xf numFmtId="3" fontId="5" fillId="0" borderId="16" xfId="9" applyFont="1" applyFill="1" applyBorder="1"/>
    <xf numFmtId="3" fontId="5" fillId="4" borderId="25" xfId="9" applyFont="1" applyFill="1" applyBorder="1" applyAlignment="1">
      <alignment horizontal="left"/>
    </xf>
    <xf numFmtId="3" fontId="5" fillId="4" borderId="42" xfId="9" applyFont="1" applyFill="1" applyBorder="1" applyAlignment="1">
      <alignment horizontal="left"/>
    </xf>
    <xf numFmtId="3" fontId="5" fillId="4" borderId="146" xfId="0" applyNumberFormat="1" applyFont="1" applyFill="1" applyBorder="1" applyAlignment="1">
      <alignment horizontal="center"/>
    </xf>
    <xf numFmtId="4" fontId="5" fillId="0" borderId="36" xfId="9" applyNumberFormat="1" applyFont="1" applyBorder="1"/>
    <xf numFmtId="3" fontId="5" fillId="0" borderId="52" xfId="9" applyFont="1" applyBorder="1"/>
    <xf numFmtId="4" fontId="5" fillId="0" borderId="56" xfId="9" applyNumberFormat="1" applyFont="1" applyBorder="1"/>
    <xf numFmtId="4" fontId="6" fillId="0" borderId="36" xfId="9" applyNumberFormat="1" applyFont="1" applyBorder="1"/>
    <xf numFmtId="4" fontId="5" fillId="0" borderId="0" xfId="9" applyNumberFormat="1" applyFont="1" applyBorder="1"/>
    <xf numFmtId="3" fontId="25" fillId="13" borderId="25" xfId="9" applyFont="1" applyFill="1" applyBorder="1" applyAlignment="1">
      <alignment horizontal="left"/>
    </xf>
    <xf numFmtId="3" fontId="25" fillId="13" borderId="15" xfId="9" applyFont="1" applyFill="1" applyBorder="1" applyAlignment="1">
      <alignment horizontal="left"/>
    </xf>
    <xf numFmtId="3" fontId="25" fillId="13" borderId="31" xfId="9" applyFont="1" applyFill="1" applyBorder="1" applyAlignment="1">
      <alignment horizontal="left"/>
    </xf>
    <xf numFmtId="3" fontId="51" fillId="0" borderId="5" xfId="9" applyFont="1" applyFill="1" applyBorder="1"/>
    <xf numFmtId="0" fontId="40" fillId="0" borderId="0" xfId="0" applyFont="1" applyFill="1" applyAlignment="1">
      <alignment horizontal="left"/>
    </xf>
    <xf numFmtId="4" fontId="40" fillId="0" borderId="0" xfId="0" applyNumberFormat="1" applyFont="1" applyFill="1" applyAlignment="1">
      <alignment horizontal="right"/>
    </xf>
    <xf numFmtId="4" fontId="40" fillId="0" borderId="0" xfId="0" applyNumberFormat="1" applyFont="1" applyFill="1" applyAlignment="1">
      <alignment horizontal="center"/>
    </xf>
    <xf numFmtId="4" fontId="18" fillId="0" borderId="0" xfId="0" applyNumberFormat="1" applyFont="1" applyFill="1" applyAlignment="1">
      <alignment horizontal="right"/>
    </xf>
    <xf numFmtId="4" fontId="21" fillId="0" borderId="0" xfId="0" applyNumberFormat="1" applyFont="1" applyFill="1" applyBorder="1" applyAlignment="1">
      <alignment horizontal="right"/>
    </xf>
    <xf numFmtId="4" fontId="21" fillId="0" borderId="53" xfId="0" applyNumberFormat="1" applyFont="1" applyFill="1" applyBorder="1" applyAlignment="1">
      <alignment horizontal="right"/>
    </xf>
    <xf numFmtId="4" fontId="40" fillId="0" borderId="15" xfId="0" applyNumberFormat="1" applyFont="1" applyBorder="1" applyAlignment="1">
      <alignment horizontal="right"/>
    </xf>
    <xf numFmtId="4" fontId="40" fillId="0" borderId="15" xfId="0" applyNumberFormat="1" applyFont="1" applyBorder="1" applyAlignment="1">
      <alignment horizontal="center"/>
    </xf>
    <xf numFmtId="4" fontId="18" fillId="0" borderId="57" xfId="0" applyNumberFormat="1" applyFont="1" applyBorder="1" applyAlignment="1">
      <alignment horizontal="right"/>
    </xf>
    <xf numFmtId="3" fontId="25" fillId="13" borderId="1" xfId="9" applyFont="1" applyFill="1" applyBorder="1" applyAlignment="1">
      <alignment horizontal="left"/>
    </xf>
    <xf numFmtId="3" fontId="25" fillId="13" borderId="2" xfId="9" applyFont="1" applyFill="1" applyBorder="1" applyAlignment="1">
      <alignment horizontal="left"/>
    </xf>
    <xf numFmtId="3" fontId="25" fillId="13" borderId="3" xfId="9" applyFont="1" applyFill="1" applyBorder="1" applyAlignment="1">
      <alignment horizontal="left"/>
    </xf>
    <xf numFmtId="3" fontId="5" fillId="4" borderId="41" xfId="9" applyFont="1" applyFill="1" applyBorder="1"/>
    <xf numFmtId="3" fontId="5" fillId="4" borderId="0" xfId="9" applyFont="1" applyFill="1"/>
    <xf numFmtId="3" fontId="5" fillId="0" borderId="0" xfId="9" applyFont="1" applyFill="1"/>
    <xf numFmtId="3" fontId="5" fillId="4" borderId="0" xfId="9" applyFont="1" applyFill="1" applyBorder="1"/>
    <xf numFmtId="3" fontId="5" fillId="0" borderId="41" xfId="0" applyNumberFormat="1" applyFont="1" applyFill="1" applyBorder="1"/>
    <xf numFmtId="3" fontId="5" fillId="0" borderId="24" xfId="0" applyNumberFormat="1" applyFont="1" applyFill="1" applyBorder="1"/>
    <xf numFmtId="0" fontId="18" fillId="0" borderId="0" xfId="9" applyNumberFormat="1" applyFont="1" applyFill="1"/>
    <xf numFmtId="0" fontId="41" fillId="0" borderId="0" xfId="0" applyFont="1" applyFill="1" applyAlignment="1">
      <alignment vertical="center"/>
    </xf>
    <xf numFmtId="3" fontId="22" fillId="4" borderId="140" xfId="0" applyNumberFormat="1" applyFont="1" applyFill="1" applyBorder="1" applyAlignment="1">
      <alignment horizontal="center"/>
    </xf>
    <xf numFmtId="3" fontId="22" fillId="4" borderId="142" xfId="0" applyNumberFormat="1" applyFont="1" applyFill="1" applyBorder="1" applyAlignment="1">
      <alignment horizontal="center"/>
    </xf>
    <xf numFmtId="3" fontId="22" fillId="4" borderId="141" xfId="0" applyNumberFormat="1" applyFont="1" applyFill="1" applyBorder="1" applyAlignment="1">
      <alignment horizontal="center"/>
    </xf>
    <xf numFmtId="3" fontId="5" fillId="0" borderId="42" xfId="0" applyNumberFormat="1" applyFont="1" applyFill="1" applyBorder="1"/>
    <xf numFmtId="1" fontId="5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/>
    <xf numFmtId="0" fontId="5" fillId="4" borderId="0" xfId="9" applyNumberFormat="1" applyFont="1" applyFill="1" applyBorder="1"/>
    <xf numFmtId="4" fontId="5" fillId="4" borderId="0" xfId="9" applyNumberFormat="1" applyFont="1" applyFill="1" applyBorder="1"/>
    <xf numFmtId="4" fontId="5" fillId="4" borderId="0" xfId="9" applyNumberFormat="1" applyFont="1" applyFill="1" applyBorder="1" applyAlignment="1">
      <alignment horizontal="center"/>
    </xf>
    <xf numFmtId="4" fontId="5" fillId="4" borderId="0" xfId="0" applyNumberFormat="1" applyFont="1" applyFill="1" applyBorder="1" applyAlignment="1">
      <alignment horizontal="right"/>
    </xf>
    <xf numFmtId="3" fontId="22" fillId="4" borderId="74" xfId="0" applyNumberFormat="1" applyFont="1" applyFill="1" applyBorder="1" applyAlignment="1">
      <alignment horizontal="center"/>
    </xf>
    <xf numFmtId="3" fontId="5" fillId="4" borderId="148" xfId="0" applyNumberFormat="1" applyFont="1" applyFill="1" applyBorder="1"/>
    <xf numFmtId="4" fontId="5" fillId="4" borderId="144" xfId="9" applyNumberFormat="1" applyFont="1" applyFill="1" applyBorder="1" applyAlignment="1">
      <alignment horizontal="center"/>
    </xf>
    <xf numFmtId="4" fontId="18" fillId="4" borderId="149" xfId="0" applyNumberFormat="1" applyFont="1" applyFill="1" applyBorder="1" applyAlignment="1">
      <alignment horizontal="right"/>
    </xf>
    <xf numFmtId="3" fontId="6" fillId="4" borderId="16" xfId="0" applyNumberFormat="1" applyFont="1" applyFill="1" applyBorder="1"/>
    <xf numFmtId="0" fontId="5" fillId="4" borderId="4" xfId="9" applyNumberFormat="1" applyFont="1" applyFill="1" applyBorder="1"/>
    <xf numFmtId="4" fontId="5" fillId="4" borderId="4" xfId="9" applyNumberFormat="1" applyFont="1" applyFill="1" applyBorder="1"/>
    <xf numFmtId="4" fontId="5" fillId="4" borderId="4" xfId="9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right"/>
    </xf>
    <xf numFmtId="4" fontId="6" fillId="0" borderId="0" xfId="9" applyNumberFormat="1" applyFont="1" applyFill="1" applyBorder="1"/>
    <xf numFmtId="3" fontId="5" fillId="0" borderId="0" xfId="9" applyFont="1" applyFill="1" applyBorder="1"/>
    <xf numFmtId="4" fontId="5" fillId="0" borderId="0" xfId="9" applyNumberFormat="1" applyFont="1" applyFill="1" applyBorder="1"/>
    <xf numFmtId="3" fontId="51" fillId="21" borderId="7" xfId="9" applyFont="1" applyFill="1" applyBorder="1"/>
    <xf numFmtId="4" fontId="21" fillId="21" borderId="49" xfId="0" applyNumberFormat="1" applyFont="1" applyFill="1" applyBorder="1" applyAlignment="1">
      <alignment horizontal="right"/>
    </xf>
    <xf numFmtId="3" fontId="25" fillId="4" borderId="0" xfId="9" applyFont="1" applyFill="1" applyAlignment="1">
      <alignment horizontal="center"/>
    </xf>
    <xf numFmtId="3" fontId="25" fillId="4" borderId="53" xfId="9" applyFont="1" applyFill="1" applyBorder="1" applyAlignment="1">
      <alignment horizontal="center"/>
    </xf>
    <xf numFmtId="4" fontId="5" fillId="4" borderId="2" xfId="9" applyNumberFormat="1" applyFont="1" applyFill="1" applyBorder="1" applyAlignment="1">
      <alignment horizontal="center"/>
    </xf>
    <xf numFmtId="3" fontId="42" fillId="4" borderId="0" xfId="9" applyFont="1" applyFill="1" applyBorder="1" applyAlignment="1">
      <alignment horizontal="center"/>
    </xf>
    <xf numFmtId="3" fontId="42" fillId="4" borderId="0" xfId="9" applyFont="1" applyFill="1" applyBorder="1" applyAlignment="1"/>
    <xf numFmtId="0" fontId="54" fillId="0" borderId="0" xfId="0" applyFont="1" applyBorder="1"/>
    <xf numFmtId="0" fontId="54" fillId="0" borderId="26" xfId="0" applyFont="1" applyBorder="1"/>
    <xf numFmtId="0" fontId="55" fillId="0" borderId="0" xfId="0" applyFont="1" applyBorder="1"/>
    <xf numFmtId="0" fontId="54" fillId="0" borderId="15" xfId="0" applyFont="1" applyBorder="1"/>
    <xf numFmtId="0" fontId="54" fillId="0" borderId="5" xfId="0" applyFont="1" applyBorder="1"/>
    <xf numFmtId="0" fontId="55" fillId="0" borderId="0" xfId="0" applyFont="1"/>
    <xf numFmtId="0" fontId="55" fillId="0" borderId="38" xfId="0" applyFont="1" applyBorder="1"/>
    <xf numFmtId="0" fontId="55" fillId="0" borderId="35" xfId="0" applyFont="1" applyBorder="1"/>
    <xf numFmtId="0" fontId="55" fillId="0" borderId="50" xfId="0" applyFont="1" applyBorder="1"/>
    <xf numFmtId="0" fontId="55" fillId="0" borderId="51" xfId="0" applyFont="1" applyBorder="1"/>
    <xf numFmtId="0" fontId="55" fillId="0" borderId="36" xfId="0" applyFont="1" applyBorder="1"/>
    <xf numFmtId="0" fontId="55" fillId="0" borderId="53" xfId="0" applyFont="1" applyBorder="1"/>
    <xf numFmtId="4" fontId="45" fillId="4" borderId="0" xfId="9" applyNumberFormat="1" applyFont="1" applyFill="1" applyBorder="1" applyAlignment="1">
      <alignment horizontal="center"/>
    </xf>
    <xf numFmtId="0" fontId="55" fillId="0" borderId="4" xfId="0" applyFont="1" applyBorder="1"/>
    <xf numFmtId="0" fontId="55" fillId="0" borderId="153" xfId="0" applyFont="1" applyBorder="1"/>
    <xf numFmtId="0" fontId="55" fillId="0" borderId="2" xfId="0" applyFont="1" applyBorder="1"/>
    <xf numFmtId="0" fontId="55" fillId="0" borderId="24" xfId="0" applyFont="1" applyBorder="1"/>
    <xf numFmtId="0" fontId="55" fillId="0" borderId="26" xfId="0" applyFont="1" applyBorder="1"/>
    <xf numFmtId="0" fontId="55" fillId="0" borderId="16" xfId="0" applyFont="1" applyBorder="1"/>
    <xf numFmtId="0" fontId="55" fillId="0" borderId="30" xfId="0" applyFont="1" applyBorder="1"/>
    <xf numFmtId="0" fontId="55" fillId="0" borderId="37" xfId="0" applyFont="1" applyBorder="1"/>
    <xf numFmtId="0" fontId="55" fillId="0" borderId="39" xfId="0" applyFont="1" applyBorder="1"/>
    <xf numFmtId="4" fontId="54" fillId="0" borderId="3" xfId="0" applyNumberFormat="1" applyFont="1" applyBorder="1"/>
    <xf numFmtId="4" fontId="5" fillId="4" borderId="104" xfId="9" applyNumberFormat="1" applyFont="1" applyFill="1" applyBorder="1"/>
    <xf numFmtId="4" fontId="5" fillId="0" borderId="0" xfId="9" applyNumberFormat="1" applyFont="1" applyAlignment="1">
      <alignment horizontal="left"/>
    </xf>
    <xf numFmtId="3" fontId="25" fillId="13" borderId="5" xfId="9" applyFont="1" applyFill="1" applyBorder="1" applyAlignment="1">
      <alignment horizontal="left"/>
    </xf>
    <xf numFmtId="3" fontId="16" fillId="13" borderId="1" xfId="9" applyFont="1" applyFill="1" applyBorder="1" applyAlignment="1">
      <alignment horizontal="center" vertical="center" wrapText="1"/>
    </xf>
    <xf numFmtId="3" fontId="16" fillId="13" borderId="69" xfId="9" applyFont="1" applyFill="1" applyBorder="1" applyAlignment="1">
      <alignment horizontal="center" vertical="center" wrapText="1"/>
    </xf>
    <xf numFmtId="4" fontId="16" fillId="13" borderId="147" xfId="9" applyNumberFormat="1" applyFont="1" applyFill="1" applyBorder="1" applyAlignment="1">
      <alignment horizontal="center"/>
    </xf>
    <xf numFmtId="4" fontId="16" fillId="13" borderId="150" xfId="9" applyNumberFormat="1" applyFont="1" applyFill="1" applyBorder="1" applyAlignment="1">
      <alignment horizontal="center"/>
    </xf>
    <xf numFmtId="4" fontId="16" fillId="13" borderId="7" xfId="9" applyNumberFormat="1" applyFont="1" applyFill="1" applyBorder="1" applyAlignment="1">
      <alignment horizontal="center"/>
    </xf>
    <xf numFmtId="4" fontId="16" fillId="13" borderId="79" xfId="9" applyNumberFormat="1" applyFont="1" applyFill="1" applyBorder="1" applyAlignment="1">
      <alignment horizontal="center"/>
    </xf>
    <xf numFmtId="4" fontId="16" fillId="13" borderId="66" xfId="9" applyNumberFormat="1" applyFont="1" applyFill="1" applyBorder="1" applyAlignment="1">
      <alignment horizontal="center"/>
    </xf>
    <xf numFmtId="4" fontId="16" fillId="13" borderId="135" xfId="9" applyNumberFormat="1" applyFont="1" applyFill="1" applyBorder="1" applyAlignment="1">
      <alignment horizontal="center"/>
    </xf>
    <xf numFmtId="3" fontId="25" fillId="13" borderId="1" xfId="9" applyFont="1" applyFill="1" applyBorder="1" applyAlignment="1">
      <alignment horizontal="left"/>
    </xf>
    <xf numFmtId="3" fontId="25" fillId="13" borderId="2" xfId="9" applyFont="1" applyFill="1" applyBorder="1" applyAlignment="1">
      <alignment horizontal="left"/>
    </xf>
    <xf numFmtId="3" fontId="25" fillId="13" borderId="3" xfId="9" applyFont="1" applyFill="1" applyBorder="1" applyAlignment="1">
      <alignment horizontal="left"/>
    </xf>
    <xf numFmtId="3" fontId="25" fillId="13" borderId="16" xfId="9" applyFont="1" applyFill="1" applyBorder="1" applyAlignment="1">
      <alignment horizontal="left"/>
    </xf>
    <xf numFmtId="3" fontId="25" fillId="13" borderId="4" xfId="9" applyFont="1" applyFill="1" applyBorder="1" applyAlignment="1">
      <alignment horizontal="left"/>
    </xf>
    <xf numFmtId="3" fontId="25" fillId="13" borderId="30" xfId="9" applyFont="1" applyFill="1" applyBorder="1" applyAlignment="1">
      <alignment horizontal="left"/>
    </xf>
    <xf numFmtId="4" fontId="16" fillId="13" borderId="67" xfId="9" applyNumberFormat="1" applyFont="1" applyFill="1" applyBorder="1" applyAlignment="1">
      <alignment horizontal="center"/>
    </xf>
    <xf numFmtId="4" fontId="16" fillId="13" borderId="68" xfId="9" applyNumberFormat="1" applyFont="1" applyFill="1" applyBorder="1" applyAlignment="1">
      <alignment horizontal="center"/>
    </xf>
    <xf numFmtId="4" fontId="16" fillId="13" borderId="5" xfId="9" applyNumberFormat="1" applyFont="1" applyFill="1" applyBorder="1" applyAlignment="1">
      <alignment horizontal="center"/>
    </xf>
    <xf numFmtId="4" fontId="16" fillId="13" borderId="58" xfId="9" applyNumberFormat="1" applyFont="1" applyFill="1" applyBorder="1" applyAlignment="1">
      <alignment horizontal="center"/>
    </xf>
    <xf numFmtId="4" fontId="16" fillId="13" borderId="6" xfId="9" applyNumberFormat="1" applyFont="1" applyFill="1" applyBorder="1" applyAlignment="1">
      <alignment horizontal="center"/>
    </xf>
    <xf numFmtId="3" fontId="5" fillId="13" borderId="81" xfId="0" applyNumberFormat="1" applyFont="1" applyFill="1" applyBorder="1" applyAlignment="1">
      <alignment horizontal="center"/>
    </xf>
    <xf numFmtId="3" fontId="5" fillId="13" borderId="72" xfId="0" applyNumberFormat="1" applyFont="1" applyFill="1" applyBorder="1" applyAlignment="1">
      <alignment horizontal="center"/>
    </xf>
    <xf numFmtId="3" fontId="5" fillId="13" borderId="82" xfId="0" applyNumberFormat="1" applyFont="1" applyFill="1" applyBorder="1" applyAlignment="1">
      <alignment horizontal="center"/>
    </xf>
    <xf numFmtId="0" fontId="6" fillId="2" borderId="6" xfId="9" applyNumberFormat="1" applyFont="1" applyFill="1" applyBorder="1" applyAlignment="1">
      <alignment horizontal="center" vertical="center"/>
    </xf>
    <xf numFmtId="0" fontId="6" fillId="2" borderId="7" xfId="9" applyNumberFormat="1" applyFont="1" applyFill="1" applyBorder="1" applyAlignment="1">
      <alignment horizontal="center" vertical="center"/>
    </xf>
    <xf numFmtId="4" fontId="6" fillId="2" borderId="3" xfId="9" applyNumberFormat="1" applyFont="1" applyFill="1" applyBorder="1" applyAlignment="1">
      <alignment horizontal="center"/>
    </xf>
    <xf numFmtId="4" fontId="6" fillId="2" borderId="5" xfId="9" applyNumberFormat="1" applyFont="1" applyFill="1" applyBorder="1" applyAlignment="1">
      <alignment horizontal="center"/>
    </xf>
    <xf numFmtId="3" fontId="6" fillId="2" borderId="5" xfId="9" applyFont="1" applyFill="1" applyBorder="1" applyAlignment="1">
      <alignment horizontal="center"/>
    </xf>
    <xf numFmtId="4" fontId="6" fillId="2" borderId="58" xfId="9" applyNumberFormat="1" applyFont="1" applyFill="1" applyBorder="1" applyAlignment="1">
      <alignment horizontal="center" vertical="center"/>
    </xf>
    <xf numFmtId="4" fontId="16" fillId="13" borderId="75" xfId="9" applyNumberFormat="1" applyFont="1" applyFill="1" applyBorder="1" applyAlignment="1">
      <alignment horizontal="center"/>
    </xf>
    <xf numFmtId="3" fontId="25" fillId="13" borderId="5" xfId="9" applyFont="1" applyFill="1" applyBorder="1" applyAlignment="1">
      <alignment horizontal="left" vertical="justify"/>
    </xf>
    <xf numFmtId="3" fontId="25" fillId="13" borderId="5" xfId="9" applyFont="1" applyFill="1" applyBorder="1" applyAlignment="1">
      <alignment horizontal="left" vertical="center"/>
    </xf>
    <xf numFmtId="3" fontId="5" fillId="0" borderId="55" xfId="9" applyFont="1" applyBorder="1" applyAlignment="1">
      <alignment horizontal="center"/>
    </xf>
    <xf numFmtId="3" fontId="5" fillId="0" borderId="4" xfId="9" applyFont="1" applyBorder="1" applyAlignment="1">
      <alignment horizontal="center"/>
    </xf>
    <xf numFmtId="3" fontId="5" fillId="0" borderId="52" xfId="9" applyFont="1" applyBorder="1" applyAlignment="1">
      <alignment horizontal="center"/>
    </xf>
    <xf numFmtId="3" fontId="5" fillId="13" borderId="35" xfId="9" applyFont="1" applyFill="1" applyBorder="1" applyAlignment="1">
      <alignment horizontal="center"/>
    </xf>
    <xf numFmtId="3" fontId="5" fillId="13" borderId="50" xfId="9" applyFont="1" applyFill="1" applyBorder="1" applyAlignment="1">
      <alignment horizontal="center"/>
    </xf>
    <xf numFmtId="3" fontId="5" fillId="13" borderId="51" xfId="9" applyFont="1" applyFill="1" applyBorder="1" applyAlignment="1">
      <alignment horizontal="center"/>
    </xf>
    <xf numFmtId="3" fontId="43" fillId="4" borderId="1" xfId="9" applyFont="1" applyFill="1" applyBorder="1" applyAlignment="1">
      <alignment horizontal="center" vertical="center"/>
    </xf>
    <xf numFmtId="3" fontId="43" fillId="4" borderId="2" xfId="9" applyFont="1" applyFill="1" applyBorder="1" applyAlignment="1">
      <alignment horizontal="center" vertical="center"/>
    </xf>
    <xf numFmtId="3" fontId="43" fillId="4" borderId="3" xfId="9" applyFont="1" applyFill="1" applyBorder="1" applyAlignment="1">
      <alignment horizontal="center" vertical="center"/>
    </xf>
    <xf numFmtId="4" fontId="18" fillId="4" borderId="1" xfId="9" applyNumberFormat="1" applyFont="1" applyFill="1" applyBorder="1" applyAlignment="1">
      <alignment horizontal="center"/>
    </xf>
    <xf numFmtId="4" fontId="18" fillId="4" borderId="2" xfId="9" applyNumberFormat="1" applyFont="1" applyFill="1" applyBorder="1" applyAlignment="1">
      <alignment horizontal="center"/>
    </xf>
    <xf numFmtId="4" fontId="18" fillId="4" borderId="3" xfId="9" applyNumberFormat="1" applyFont="1" applyFill="1" applyBorder="1" applyAlignment="1">
      <alignment horizontal="center"/>
    </xf>
    <xf numFmtId="3" fontId="42" fillId="4" borderId="15" xfId="9" applyFont="1" applyFill="1" applyBorder="1" applyAlignment="1">
      <alignment horizontal="center"/>
    </xf>
    <xf numFmtId="3" fontId="42" fillId="4" borderId="2" xfId="9" applyFont="1" applyFill="1" applyBorder="1" applyAlignment="1">
      <alignment horizontal="center"/>
    </xf>
    <xf numFmtId="3" fontId="16" fillId="13" borderId="25" xfId="9" applyFont="1" applyFill="1" applyBorder="1" applyAlignment="1">
      <alignment horizontal="center" vertical="center"/>
    </xf>
    <xf numFmtId="3" fontId="16" fillId="13" borderId="15" xfId="9" applyFont="1" applyFill="1" applyBorder="1" applyAlignment="1">
      <alignment horizontal="center" vertical="center"/>
    </xf>
    <xf numFmtId="3" fontId="16" fillId="13" borderId="57" xfId="9" applyFont="1" applyFill="1" applyBorder="1" applyAlignment="1">
      <alignment horizontal="center" vertical="center"/>
    </xf>
    <xf numFmtId="3" fontId="16" fillId="13" borderId="3" xfId="9" applyFont="1" applyFill="1" applyBorder="1" applyAlignment="1">
      <alignment horizontal="center" vertical="center" wrapText="1"/>
    </xf>
    <xf numFmtId="4" fontId="16" fillId="13" borderId="1" xfId="9" applyNumberFormat="1" applyFont="1" applyFill="1" applyBorder="1" applyAlignment="1">
      <alignment horizontal="center"/>
    </xf>
    <xf numFmtId="4" fontId="16" fillId="13" borderId="34" xfId="9" applyNumberFormat="1" applyFont="1" applyFill="1" applyBorder="1" applyAlignment="1">
      <alignment horizontal="center"/>
    </xf>
    <xf numFmtId="4" fontId="16" fillId="13" borderId="134" xfId="9" applyNumberFormat="1" applyFont="1" applyFill="1" applyBorder="1" applyAlignment="1">
      <alignment horizontal="center"/>
    </xf>
    <xf numFmtId="4" fontId="16" fillId="13" borderId="64" xfId="9" applyNumberFormat="1" applyFont="1" applyFill="1" applyBorder="1" applyAlignment="1">
      <alignment horizontal="center"/>
    </xf>
    <xf numFmtId="4" fontId="16" fillId="18" borderId="105" xfId="9" applyNumberFormat="1" applyFont="1" applyFill="1" applyBorder="1" applyAlignment="1">
      <alignment horizontal="center"/>
    </xf>
    <xf numFmtId="4" fontId="16" fillId="18" borderId="2" xfId="9" applyNumberFormat="1" applyFont="1" applyFill="1" applyBorder="1" applyAlignment="1">
      <alignment horizontal="center"/>
    </xf>
    <xf numFmtId="4" fontId="16" fillId="18" borderId="3" xfId="9" applyNumberFormat="1" applyFont="1" applyFill="1" applyBorder="1" applyAlignment="1">
      <alignment horizontal="center"/>
    </xf>
    <xf numFmtId="4" fontId="16" fillId="18" borderId="1" xfId="9" applyNumberFormat="1" applyFont="1" applyFill="1" applyBorder="1" applyAlignment="1">
      <alignment horizontal="center"/>
    </xf>
    <xf numFmtId="4" fontId="16" fillId="18" borderId="69" xfId="9" applyNumberFormat="1" applyFont="1" applyFill="1" applyBorder="1" applyAlignment="1">
      <alignment horizontal="center"/>
    </xf>
    <xf numFmtId="4" fontId="16" fillId="13" borderId="152" xfId="9" applyNumberFormat="1" applyFont="1" applyFill="1" applyBorder="1" applyAlignment="1">
      <alignment horizontal="center"/>
    </xf>
    <xf numFmtId="4" fontId="16" fillId="13" borderId="151" xfId="9" applyNumberFormat="1" applyFont="1" applyFill="1" applyBorder="1" applyAlignment="1">
      <alignment horizontal="center"/>
    </xf>
    <xf numFmtId="4" fontId="25" fillId="23" borderId="2" xfId="9" applyNumberFormat="1" applyFont="1" applyFill="1" applyBorder="1" applyAlignment="1">
      <alignment horizontal="center"/>
    </xf>
    <xf numFmtId="4" fontId="25" fillId="23" borderId="3" xfId="9" applyNumberFormat="1" applyFont="1" applyFill="1" applyBorder="1" applyAlignment="1">
      <alignment horizontal="center"/>
    </xf>
    <xf numFmtId="4" fontId="43" fillId="13" borderId="66" xfId="9" applyNumberFormat="1" applyFont="1" applyFill="1" applyBorder="1" applyAlignment="1">
      <alignment horizontal="center"/>
    </xf>
    <xf numFmtId="4" fontId="43" fillId="13" borderId="68" xfId="9" applyNumberFormat="1" applyFont="1" applyFill="1" applyBorder="1" applyAlignment="1">
      <alignment horizontal="center"/>
    </xf>
    <xf numFmtId="4" fontId="6" fillId="9" borderId="0" xfId="1" applyNumberFormat="1" applyFont="1" applyFill="1" applyBorder="1" applyAlignment="1">
      <alignment horizontal="center"/>
    </xf>
    <xf numFmtId="4" fontId="6" fillId="9" borderId="4" xfId="1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2" xfId="0" applyFont="1" applyFill="1" applyBorder="1" applyAlignment="1">
      <alignment horizontal="center" wrapText="1"/>
    </xf>
    <xf numFmtId="0" fontId="16" fillId="17" borderId="35" xfId="0" applyFont="1" applyFill="1" applyBorder="1" applyAlignment="1">
      <alignment horizontal="center" vertical="center" wrapText="1"/>
    </xf>
    <xf numFmtId="0" fontId="16" fillId="17" borderId="37" xfId="0" applyFont="1" applyFill="1" applyBorder="1" applyAlignment="1">
      <alignment horizontal="center" vertical="center" wrapText="1"/>
    </xf>
    <xf numFmtId="166" fontId="39" fillId="15" borderId="34" xfId="0" applyNumberFormat="1" applyFont="1" applyFill="1" applyBorder="1" applyAlignment="1">
      <alignment horizontal="center" vertical="center"/>
    </xf>
    <xf numFmtId="166" fontId="39" fillId="15" borderId="64" xfId="0" applyNumberFormat="1" applyFont="1" applyFill="1" applyBorder="1" applyAlignment="1">
      <alignment horizontal="center" vertical="center"/>
    </xf>
    <xf numFmtId="166" fontId="39" fillId="15" borderId="65" xfId="0" applyNumberFormat="1" applyFont="1" applyFill="1" applyBorder="1" applyAlignment="1">
      <alignment horizontal="center" vertical="center"/>
    </xf>
    <xf numFmtId="166" fontId="6" fillId="9" borderId="1" xfId="0" applyNumberFormat="1" applyFont="1" applyFill="1" applyBorder="1" applyAlignment="1">
      <alignment horizontal="center" vertical="center"/>
    </xf>
    <xf numFmtId="166" fontId="6" fillId="9" borderId="3" xfId="0" applyNumberFormat="1" applyFont="1" applyFill="1" applyBorder="1" applyAlignment="1">
      <alignment horizontal="center" vertical="center"/>
    </xf>
    <xf numFmtId="0" fontId="31" fillId="9" borderId="62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1" fontId="16" fillId="12" borderId="1" xfId="0" applyNumberFormat="1" applyFont="1" applyFill="1" applyBorder="1" applyAlignment="1">
      <alignment horizontal="center"/>
    </xf>
    <xf numFmtId="1" fontId="16" fillId="12" borderId="2" xfId="0" applyNumberFormat="1" applyFont="1" applyFill="1" applyBorder="1" applyAlignment="1">
      <alignment horizontal="center"/>
    </xf>
    <xf numFmtId="1" fontId="16" fillId="12" borderId="3" xfId="0" applyNumberFormat="1" applyFont="1" applyFill="1" applyBorder="1" applyAlignment="1">
      <alignment horizontal="center"/>
    </xf>
    <xf numFmtId="4" fontId="6" fillId="10" borderId="16" xfId="3" applyNumberFormat="1" applyFont="1" applyFill="1" applyBorder="1" applyAlignment="1">
      <alignment horizontal="left"/>
    </xf>
    <xf numFmtId="4" fontId="6" fillId="10" borderId="30" xfId="3" applyNumberFormat="1" applyFont="1" applyFill="1" applyBorder="1" applyAlignment="1">
      <alignment horizontal="left"/>
    </xf>
    <xf numFmtId="2" fontId="6" fillId="10" borderId="6" xfId="3" applyNumberFormat="1" applyFont="1" applyFill="1" applyBorder="1" applyAlignment="1">
      <alignment horizontal="center" vertical="center"/>
    </xf>
    <xf numFmtId="2" fontId="6" fillId="10" borderId="14" xfId="3" applyNumberFormat="1" applyFont="1" applyFill="1" applyBorder="1" applyAlignment="1">
      <alignment horizontal="center" vertical="center"/>
    </xf>
    <xf numFmtId="2" fontId="6" fillId="10" borderId="7" xfId="3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6" fontId="6" fillId="10" borderId="7" xfId="0" applyNumberFormat="1" applyFont="1" applyFill="1" applyBorder="1" applyAlignment="1">
      <alignment horizontal="center" vertical="center" wrapText="1"/>
    </xf>
    <xf numFmtId="166" fontId="6" fillId="11" borderId="1" xfId="0" applyNumberFormat="1" applyFont="1" applyFill="1" applyBorder="1" applyAlignment="1">
      <alignment horizontal="center" vertical="center"/>
    </xf>
    <xf numFmtId="166" fontId="6" fillId="11" borderId="2" xfId="0" applyNumberFormat="1" applyFont="1" applyFill="1" applyBorder="1" applyAlignment="1">
      <alignment horizontal="center" vertical="center"/>
    </xf>
    <xf numFmtId="166" fontId="6" fillId="11" borderId="3" xfId="0" applyNumberFormat="1" applyFont="1" applyFill="1" applyBorder="1" applyAlignment="1">
      <alignment horizontal="center" vertical="center"/>
    </xf>
    <xf numFmtId="0" fontId="16" fillId="11" borderId="37" xfId="0" applyFont="1" applyFill="1" applyBorder="1" applyAlignment="1">
      <alignment horizontal="center"/>
    </xf>
    <xf numFmtId="0" fontId="16" fillId="11" borderId="38" xfId="0" applyFont="1" applyFill="1" applyBorder="1" applyAlignment="1">
      <alignment horizontal="center"/>
    </xf>
    <xf numFmtId="0" fontId="16" fillId="11" borderId="39" xfId="0" applyFont="1" applyFill="1" applyBorder="1" applyAlignment="1">
      <alignment horizontal="center"/>
    </xf>
    <xf numFmtId="2" fontId="6" fillId="9" borderId="1" xfId="3" applyNumberFormat="1" applyFont="1" applyFill="1" applyBorder="1" applyAlignment="1">
      <alignment horizontal="center" wrapText="1"/>
    </xf>
    <xf numFmtId="2" fontId="6" fillId="9" borderId="3" xfId="3" applyNumberFormat="1" applyFont="1" applyFill="1" applyBorder="1" applyAlignment="1">
      <alignment horizontal="center" wrapText="1"/>
    </xf>
    <xf numFmtId="2" fontId="6" fillId="9" borderId="1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6" fillId="9" borderId="3" xfId="0" applyNumberFormat="1" applyFont="1" applyFill="1" applyBorder="1" applyAlignment="1">
      <alignment horizontal="center"/>
    </xf>
    <xf numFmtId="166" fontId="6" fillId="10" borderId="14" xfId="0" applyNumberFormat="1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left"/>
    </xf>
    <xf numFmtId="0" fontId="18" fillId="17" borderId="52" xfId="0" applyFont="1" applyFill="1" applyBorder="1" applyAlignment="1">
      <alignment horizontal="left"/>
    </xf>
    <xf numFmtId="0" fontId="16" fillId="11" borderId="36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16" fillId="11" borderId="53" xfId="0" applyFont="1" applyFill="1" applyBorder="1" applyAlignment="1">
      <alignment horizontal="center"/>
    </xf>
    <xf numFmtId="0" fontId="18" fillId="17" borderId="15" xfId="0" applyFont="1" applyFill="1" applyBorder="1" applyAlignment="1">
      <alignment horizontal="left"/>
    </xf>
    <xf numFmtId="0" fontId="18" fillId="17" borderId="57" xfId="0" applyFont="1" applyFill="1" applyBorder="1" applyAlignment="1">
      <alignment horizontal="left"/>
    </xf>
    <xf numFmtId="0" fontId="16" fillId="11" borderId="61" xfId="0" applyFont="1" applyFill="1" applyBorder="1" applyAlignment="1">
      <alignment horizontal="center" vertical="center"/>
    </xf>
    <xf numFmtId="0" fontId="16" fillId="11" borderId="71" xfId="0" applyFont="1" applyFill="1" applyBorder="1" applyAlignment="1">
      <alignment horizontal="center" vertical="center"/>
    </xf>
    <xf numFmtId="4" fontId="6" fillId="9" borderId="1" xfId="1" applyNumberFormat="1" applyFont="1" applyFill="1" applyBorder="1" applyAlignment="1">
      <alignment horizontal="center"/>
    </xf>
    <xf numFmtId="4" fontId="6" fillId="9" borderId="2" xfId="1" applyNumberFormat="1" applyFont="1" applyFill="1" applyBorder="1" applyAlignment="1">
      <alignment horizontal="center"/>
    </xf>
    <xf numFmtId="4" fontId="6" fillId="9" borderId="3" xfId="1" applyNumberFormat="1" applyFont="1" applyFill="1" applyBorder="1" applyAlignment="1">
      <alignment horizontal="center"/>
    </xf>
    <xf numFmtId="4" fontId="6" fillId="9" borderId="6" xfId="1" applyNumberFormat="1" applyFont="1" applyFill="1" applyBorder="1" applyAlignment="1">
      <alignment horizontal="center" wrapText="1"/>
    </xf>
    <xf numFmtId="4" fontId="6" fillId="9" borderId="7" xfId="1" applyNumberFormat="1" applyFont="1" applyFill="1" applyBorder="1" applyAlignment="1">
      <alignment horizontal="center" wrapText="1"/>
    </xf>
    <xf numFmtId="168" fontId="6" fillId="9" borderId="6" xfId="0" applyNumberFormat="1" applyFont="1" applyFill="1" applyBorder="1" applyAlignment="1">
      <alignment horizontal="center" vertical="center"/>
    </xf>
    <xf numFmtId="168" fontId="6" fillId="9" borderId="7" xfId="0" applyNumberFormat="1" applyFont="1" applyFill="1" applyBorder="1" applyAlignment="1">
      <alignment horizontal="center" vertical="center"/>
    </xf>
    <xf numFmtId="1" fontId="6" fillId="9" borderId="6" xfId="0" applyNumberFormat="1" applyFont="1" applyFill="1" applyBorder="1" applyAlignment="1">
      <alignment horizontal="center" wrapText="1"/>
    </xf>
    <xf numFmtId="1" fontId="6" fillId="9" borderId="7" xfId="0" applyNumberFormat="1" applyFont="1" applyFill="1" applyBorder="1" applyAlignment="1">
      <alignment horizontal="center" wrapText="1"/>
    </xf>
    <xf numFmtId="166" fontId="6" fillId="9" borderId="6" xfId="0" applyNumberFormat="1" applyFont="1" applyFill="1" applyBorder="1" applyAlignment="1">
      <alignment horizontal="center" vertical="center"/>
    </xf>
    <xf numFmtId="166" fontId="6" fillId="9" borderId="7" xfId="0" applyNumberFormat="1" applyFont="1" applyFill="1" applyBorder="1" applyAlignment="1">
      <alignment horizontal="center" vertical="center"/>
    </xf>
    <xf numFmtId="2" fontId="6" fillId="9" borderId="16" xfId="0" applyNumberFormat="1" applyFont="1" applyFill="1" applyBorder="1" applyAlignment="1">
      <alignment horizontal="center"/>
    </xf>
    <xf numFmtId="2" fontId="6" fillId="9" borderId="4" xfId="0" applyNumberFormat="1" applyFont="1" applyFill="1" applyBorder="1" applyAlignment="1">
      <alignment horizontal="center"/>
    </xf>
    <xf numFmtId="2" fontId="6" fillId="9" borderId="16" xfId="3" applyNumberFormat="1" applyFont="1" applyFill="1" applyBorder="1" applyAlignment="1">
      <alignment horizontal="center" wrapText="1"/>
    </xf>
    <xf numFmtId="2" fontId="6" fillId="9" borderId="30" xfId="3" applyNumberFormat="1" applyFont="1" applyFill="1" applyBorder="1" applyAlignment="1">
      <alignment horizontal="center" wrapText="1"/>
    </xf>
    <xf numFmtId="166" fontId="24" fillId="11" borderId="34" xfId="0" applyNumberFormat="1" applyFont="1" applyFill="1" applyBorder="1" applyAlignment="1">
      <alignment horizontal="center" vertical="center"/>
    </xf>
    <xf numFmtId="166" fontId="24" fillId="11" borderId="64" xfId="0" applyNumberFormat="1" applyFont="1" applyFill="1" applyBorder="1" applyAlignment="1">
      <alignment horizontal="center" vertical="center"/>
    </xf>
    <xf numFmtId="166" fontId="24" fillId="11" borderId="65" xfId="0" applyNumberFormat="1" applyFont="1" applyFill="1" applyBorder="1" applyAlignment="1">
      <alignment horizontal="center" vertical="center"/>
    </xf>
    <xf numFmtId="1" fontId="16" fillId="10" borderId="25" xfId="3" applyNumberFormat="1" applyFont="1" applyFill="1" applyBorder="1" applyAlignment="1">
      <alignment horizontal="center" vertical="center" wrapText="1"/>
    </xf>
    <xf numFmtId="1" fontId="16" fillId="10" borderId="24" xfId="3" applyNumberFormat="1" applyFont="1" applyFill="1" applyBorder="1" applyAlignment="1">
      <alignment horizontal="center" vertical="center" wrapText="1"/>
    </xf>
    <xf numFmtId="1" fontId="16" fillId="10" borderId="16" xfId="3" applyNumberFormat="1" applyFont="1" applyFill="1" applyBorder="1" applyAlignment="1">
      <alignment horizontal="center" vertical="center" wrapText="1"/>
    </xf>
    <xf numFmtId="166" fontId="24" fillId="9" borderId="1" xfId="0" applyNumberFormat="1" applyFont="1" applyFill="1" applyBorder="1" applyAlignment="1">
      <alignment horizontal="center" vertical="center"/>
    </xf>
    <xf numFmtId="166" fontId="24" fillId="9" borderId="2" xfId="0" applyNumberFormat="1" applyFont="1" applyFill="1" applyBorder="1" applyAlignment="1">
      <alignment horizontal="center" vertical="center"/>
    </xf>
    <xf numFmtId="166" fontId="24" fillId="9" borderId="69" xfId="0" applyNumberFormat="1" applyFont="1" applyFill="1" applyBorder="1" applyAlignment="1">
      <alignment horizontal="center" vertical="center"/>
    </xf>
    <xf numFmtId="166" fontId="31" fillId="11" borderId="34" xfId="0" applyNumberFormat="1" applyFont="1" applyFill="1" applyBorder="1" applyAlignment="1">
      <alignment horizontal="center" vertical="center"/>
    </xf>
    <xf numFmtId="166" fontId="31" fillId="11" borderId="65" xfId="0" applyNumberFormat="1" applyFont="1" applyFill="1" applyBorder="1" applyAlignment="1">
      <alignment horizontal="center" vertical="center"/>
    </xf>
    <xf numFmtId="4" fontId="37" fillId="11" borderId="35" xfId="3" applyNumberFormat="1" applyFont="1" applyFill="1" applyBorder="1" applyAlignment="1">
      <alignment horizontal="center" vertical="center" wrapText="1"/>
    </xf>
    <xf numFmtId="4" fontId="37" fillId="11" borderId="50" xfId="3" applyNumberFormat="1" applyFont="1" applyFill="1" applyBorder="1" applyAlignment="1">
      <alignment horizontal="center" vertical="center" wrapText="1"/>
    </xf>
    <xf numFmtId="4" fontId="37" fillId="11" borderId="51" xfId="3" applyNumberFormat="1" applyFont="1" applyFill="1" applyBorder="1" applyAlignment="1">
      <alignment horizontal="center" vertical="center" wrapText="1"/>
    </xf>
    <xf numFmtId="4" fontId="37" fillId="11" borderId="37" xfId="3" applyNumberFormat="1" applyFont="1" applyFill="1" applyBorder="1" applyAlignment="1">
      <alignment horizontal="center" vertical="center" wrapText="1"/>
    </xf>
    <xf numFmtId="4" fontId="37" fillId="11" borderId="38" xfId="3" applyNumberFormat="1" applyFont="1" applyFill="1" applyBorder="1" applyAlignment="1">
      <alignment horizontal="center" vertical="center" wrapText="1"/>
    </xf>
    <xf numFmtId="4" fontId="37" fillId="11" borderId="39" xfId="3" applyNumberFormat="1" applyFont="1" applyFill="1" applyBorder="1" applyAlignment="1">
      <alignment horizontal="center" vertical="center" wrapText="1"/>
    </xf>
    <xf numFmtId="166" fontId="36" fillId="0" borderId="2" xfId="0" applyNumberFormat="1" applyFont="1" applyBorder="1" applyAlignment="1">
      <alignment horizontal="center" vertical="center"/>
    </xf>
    <xf numFmtId="166" fontId="36" fillId="0" borderId="69" xfId="0" applyNumberFormat="1" applyFont="1" applyBorder="1" applyAlignment="1">
      <alignment horizontal="center" vertical="center"/>
    </xf>
    <xf numFmtId="1" fontId="16" fillId="14" borderId="34" xfId="0" applyNumberFormat="1" applyFont="1" applyFill="1" applyBorder="1" applyAlignment="1">
      <alignment horizontal="center"/>
    </xf>
    <xf numFmtId="1" fontId="16" fillId="14" borderId="64" xfId="0" applyNumberFormat="1" applyFont="1" applyFill="1" applyBorder="1" applyAlignment="1">
      <alignment horizontal="center"/>
    </xf>
    <xf numFmtId="1" fontId="16" fillId="14" borderId="65" xfId="0" applyNumberFormat="1" applyFont="1" applyFill="1" applyBorder="1" applyAlignment="1">
      <alignment horizontal="center"/>
    </xf>
    <xf numFmtId="0" fontId="49" fillId="4" borderId="0" xfId="9" applyNumberFormat="1" applyFont="1" applyFill="1" applyAlignment="1">
      <alignment horizontal="center"/>
    </xf>
    <xf numFmtId="4" fontId="48" fillId="0" borderId="110" xfId="0" applyNumberFormat="1" applyFont="1" applyBorder="1" applyAlignment="1">
      <alignment horizontal="center" vertical="center"/>
    </xf>
    <xf numFmtId="4" fontId="48" fillId="0" borderId="61" xfId="0" applyNumberFormat="1" applyFont="1" applyBorder="1" applyAlignment="1">
      <alignment horizontal="center" vertical="center"/>
    </xf>
    <xf numFmtId="4" fontId="48" fillId="0" borderId="71" xfId="0" applyNumberFormat="1" applyFont="1" applyBorder="1" applyAlignment="1">
      <alignment horizontal="center" vertical="center"/>
    </xf>
    <xf numFmtId="3" fontId="56" fillId="0" borderId="2" xfId="9" applyFont="1" applyFill="1" applyBorder="1" applyAlignment="1">
      <alignment horizontal="center"/>
    </xf>
    <xf numFmtId="3" fontId="54" fillId="0" borderId="1" xfId="0" applyNumberFormat="1" applyFont="1" applyFill="1" applyBorder="1" applyAlignment="1">
      <alignment horizontal="left"/>
    </xf>
    <xf numFmtId="3" fontId="54" fillId="0" borderId="2" xfId="0" applyNumberFormat="1" applyFont="1" applyFill="1" applyBorder="1" applyAlignment="1">
      <alignment horizontal="left"/>
    </xf>
    <xf numFmtId="3" fontId="42" fillId="4" borderId="0" xfId="9" applyFont="1" applyFill="1" applyBorder="1" applyAlignment="1">
      <alignment horizontal="left"/>
    </xf>
    <xf numFmtId="3" fontId="42" fillId="4" borderId="1" xfId="9" applyFont="1" applyFill="1" applyBorder="1" applyAlignment="1">
      <alignment horizontal="center" vertical="center"/>
    </xf>
    <xf numFmtId="3" fontId="42" fillId="4" borderId="2" xfId="9" applyFont="1" applyFill="1" applyBorder="1" applyAlignment="1">
      <alignment horizontal="center" vertical="center"/>
    </xf>
    <xf numFmtId="3" fontId="42" fillId="4" borderId="3" xfId="9" applyFont="1" applyFill="1" applyBorder="1" applyAlignment="1">
      <alignment horizontal="center" vertical="center"/>
    </xf>
    <xf numFmtId="3" fontId="42" fillId="4" borderId="4" xfId="9" applyFont="1" applyFill="1" applyBorder="1" applyAlignment="1">
      <alignment horizontal="center"/>
    </xf>
    <xf numFmtId="4" fontId="45" fillId="4" borderId="1" xfId="9" applyNumberFormat="1" applyFont="1" applyFill="1" applyBorder="1" applyAlignment="1">
      <alignment horizontal="center"/>
    </xf>
    <xf numFmtId="4" fontId="45" fillId="4" borderId="2" xfId="9" applyNumberFormat="1" applyFont="1" applyFill="1" applyBorder="1" applyAlignment="1">
      <alignment horizontal="center"/>
    </xf>
    <xf numFmtId="4" fontId="45" fillId="4" borderId="3" xfId="9" applyNumberFormat="1" applyFont="1" applyFill="1" applyBorder="1" applyAlignment="1">
      <alignment horizontal="center"/>
    </xf>
    <xf numFmtId="171" fontId="44" fillId="0" borderId="0" xfId="0" applyNumberFormat="1" applyFont="1" applyAlignment="1">
      <alignment horizontal="center"/>
    </xf>
    <xf numFmtId="0" fontId="44" fillId="0" borderId="0" xfId="0" applyFont="1"/>
    <xf numFmtId="0" fontId="32" fillId="11" borderId="0" xfId="0" applyFont="1" applyFill="1"/>
    <xf numFmtId="0" fontId="32" fillId="4" borderId="0" xfId="0" applyFont="1" applyFill="1"/>
    <xf numFmtId="0" fontId="32" fillId="21" borderId="129" xfId="0" applyFont="1" applyFill="1" applyBorder="1" applyAlignment="1">
      <alignment horizontal="center"/>
    </xf>
    <xf numFmtId="0" fontId="57" fillId="20" borderId="5" xfId="0" applyFont="1" applyFill="1" applyBorder="1" applyAlignment="1">
      <alignment horizontal="center" vertical="center"/>
    </xf>
    <xf numFmtId="0" fontId="57" fillId="22" borderId="1" xfId="0" applyFont="1" applyFill="1" applyBorder="1" applyAlignment="1">
      <alignment horizontal="center" vertical="center"/>
    </xf>
    <xf numFmtId="0" fontId="57" fillId="22" borderId="2" xfId="0" applyFont="1" applyFill="1" applyBorder="1" applyAlignment="1">
      <alignment horizontal="center" vertical="center"/>
    </xf>
    <xf numFmtId="0" fontId="57" fillId="22" borderId="3" xfId="0" applyFont="1" applyFill="1" applyBorder="1" applyAlignment="1">
      <alignment horizontal="center" vertical="center"/>
    </xf>
    <xf numFmtId="0" fontId="32" fillId="21" borderId="130" xfId="0" applyFont="1" applyFill="1" applyBorder="1"/>
    <xf numFmtId="0" fontId="32" fillId="21" borderId="92" xfId="0" applyFont="1" applyFill="1" applyBorder="1" applyAlignment="1">
      <alignment horizontal="center"/>
    </xf>
    <xf numFmtId="0" fontId="58" fillId="13" borderId="1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3" xfId="0" applyFont="1" applyFill="1" applyBorder="1" applyAlignment="1">
      <alignment horizontal="center" vertical="center"/>
    </xf>
    <xf numFmtId="0" fontId="43" fillId="2" borderId="1" xfId="11" applyFont="1" applyFill="1" applyBorder="1" applyAlignment="1">
      <alignment horizontal="center" vertical="center"/>
    </xf>
    <xf numFmtId="0" fontId="43" fillId="2" borderId="2" xfId="11" applyFont="1" applyFill="1" applyBorder="1" applyAlignment="1">
      <alignment horizontal="center" vertical="center"/>
    </xf>
    <xf numFmtId="0" fontId="43" fillId="2" borderId="3" xfId="11" applyFont="1" applyFill="1" applyBorder="1" applyAlignment="1">
      <alignment horizontal="center" vertical="center"/>
    </xf>
    <xf numFmtId="0" fontId="32" fillId="21" borderId="128" xfId="0" applyFont="1" applyFill="1" applyBorder="1"/>
    <xf numFmtId="0" fontId="32" fillId="21" borderId="91" xfId="0" applyFont="1" applyFill="1" applyBorder="1" applyAlignment="1">
      <alignment horizontal="center"/>
    </xf>
    <xf numFmtId="171" fontId="42" fillId="2" borderId="122" xfId="0" applyNumberFormat="1" applyFont="1" applyFill="1" applyBorder="1" applyAlignment="1">
      <alignment horizontal="center" vertical="center"/>
    </xf>
    <xf numFmtId="0" fontId="42" fillId="2" borderId="6" xfId="11" applyFont="1" applyFill="1" applyBorder="1" applyAlignment="1">
      <alignment horizontal="center" vertical="center"/>
    </xf>
    <xf numFmtId="15" fontId="42" fillId="2" borderId="6" xfId="11" applyNumberFormat="1" applyFont="1" applyFill="1" applyBorder="1" applyAlignment="1">
      <alignment horizontal="center" vertical="center"/>
    </xf>
    <xf numFmtId="0" fontId="42" fillId="2" borderId="75" xfId="11" applyFont="1" applyFill="1" applyBorder="1" applyAlignment="1">
      <alignment horizontal="center" vertical="center"/>
    </xf>
    <xf numFmtId="0" fontId="42" fillId="20" borderId="131" xfId="11" applyFont="1" applyFill="1" applyBorder="1" applyAlignment="1">
      <alignment horizontal="center" vertical="center"/>
    </xf>
    <xf numFmtId="0" fontId="42" fillId="20" borderId="59" xfId="11" applyFont="1" applyFill="1" applyBorder="1" applyAlignment="1">
      <alignment horizontal="center" vertical="center"/>
    </xf>
    <xf numFmtId="0" fontId="42" fillId="20" borderId="101" xfId="11" applyFont="1" applyFill="1" applyBorder="1" applyAlignment="1">
      <alignment horizontal="center" vertical="center"/>
    </xf>
    <xf numFmtId="0" fontId="42" fillId="20" borderId="132" xfId="11" applyFont="1" applyFill="1" applyBorder="1" applyAlignment="1">
      <alignment horizontal="center" vertical="center"/>
    </xf>
    <xf numFmtId="0" fontId="42" fillId="20" borderId="99" xfId="11" applyFont="1" applyFill="1" applyBorder="1" applyAlignment="1">
      <alignment horizontal="center" vertical="center"/>
    </xf>
    <xf numFmtId="0" fontId="42" fillId="20" borderId="101" xfId="11" applyFont="1" applyFill="1" applyBorder="1" applyAlignment="1">
      <alignment horizontal="center" vertical="center"/>
    </xf>
    <xf numFmtId="0" fontId="42" fillId="20" borderId="127" xfId="11" applyFont="1" applyFill="1" applyBorder="1" applyAlignment="1">
      <alignment horizontal="center" vertical="center"/>
    </xf>
    <xf numFmtId="0" fontId="42" fillId="20" borderId="133" xfId="11" applyFont="1" applyFill="1" applyBorder="1" applyAlignment="1">
      <alignment horizontal="center" vertical="center"/>
    </xf>
    <xf numFmtId="0" fontId="32" fillId="21" borderId="91" xfId="0" applyFont="1" applyFill="1" applyBorder="1"/>
    <xf numFmtId="171" fontId="42" fillId="2" borderId="123" xfId="0" applyNumberFormat="1" applyFont="1" applyFill="1" applyBorder="1" applyAlignment="1">
      <alignment horizontal="center" vertical="center"/>
    </xf>
    <xf numFmtId="0" fontId="42" fillId="2" borderId="7" xfId="11" applyFont="1" applyFill="1" applyBorder="1" applyAlignment="1">
      <alignment horizontal="center" vertical="center"/>
    </xf>
    <xf numFmtId="15" fontId="42" fillId="2" borderId="7" xfId="11" applyNumberFormat="1" applyFont="1" applyFill="1" applyBorder="1" applyAlignment="1">
      <alignment horizontal="center" vertical="center"/>
    </xf>
    <xf numFmtId="0" fontId="42" fillId="2" borderId="79" xfId="11" applyFont="1" applyFill="1" applyBorder="1" applyAlignment="1">
      <alignment horizontal="center" vertical="center"/>
    </xf>
    <xf numFmtId="3" fontId="25" fillId="20" borderId="83" xfId="11" applyNumberFormat="1" applyFont="1" applyFill="1" applyBorder="1" applyAlignment="1">
      <alignment horizontal="center" vertical="center"/>
    </xf>
    <xf numFmtId="4" fontId="25" fillId="20" borderId="84" xfId="11" applyNumberFormat="1" applyFont="1" applyFill="1" applyBorder="1" applyAlignment="1">
      <alignment horizontal="center" vertical="center"/>
    </xf>
    <xf numFmtId="4" fontId="25" fillId="20" borderId="85" xfId="11" applyNumberFormat="1" applyFont="1" applyFill="1" applyBorder="1" applyAlignment="1">
      <alignment horizontal="center" vertical="center"/>
    </xf>
    <xf numFmtId="3" fontId="25" fillId="20" borderId="125" xfId="11" applyNumberFormat="1" applyFont="1" applyFill="1" applyBorder="1" applyAlignment="1">
      <alignment horizontal="center" vertical="center"/>
    </xf>
    <xf numFmtId="3" fontId="25" fillId="20" borderId="87" xfId="11" applyNumberFormat="1" applyFont="1" applyFill="1" applyBorder="1" applyAlignment="1">
      <alignment horizontal="center" vertical="center"/>
    </xf>
    <xf numFmtId="4" fontId="25" fillId="20" borderId="85" xfId="11" applyNumberFormat="1" applyFont="1" applyFill="1" applyBorder="1" applyAlignment="1">
      <alignment horizontal="center" vertical="center"/>
    </xf>
    <xf numFmtId="4" fontId="25" fillId="20" borderId="87" xfId="11" applyNumberFormat="1" applyFont="1" applyFill="1" applyBorder="1" applyAlignment="1">
      <alignment horizontal="center" vertical="center"/>
    </xf>
    <xf numFmtId="4" fontId="25" fillId="20" borderId="88" xfId="11" applyNumberFormat="1" applyFont="1" applyFill="1" applyBorder="1" applyAlignment="1">
      <alignment horizontal="center" vertical="center"/>
    </xf>
    <xf numFmtId="3" fontId="25" fillId="20" borderId="86" xfId="11" applyNumberFormat="1" applyFont="1" applyFill="1" applyBorder="1" applyAlignment="1">
      <alignment horizontal="center" vertical="center"/>
    </xf>
    <xf numFmtId="2" fontId="25" fillId="20" borderId="84" xfId="11" applyNumberFormat="1" applyFont="1" applyFill="1" applyBorder="1" applyAlignment="1">
      <alignment horizontal="center" vertical="center"/>
    </xf>
    <xf numFmtId="2" fontId="25" fillId="20" borderId="85" xfId="11" applyNumberFormat="1" applyFont="1" applyFill="1" applyBorder="1" applyAlignment="1">
      <alignment horizontal="center" vertical="center"/>
    </xf>
    <xf numFmtId="0" fontId="16" fillId="19" borderId="92" xfId="0" applyFont="1" applyFill="1" applyBorder="1" applyAlignment="1">
      <alignment horizontal="center" vertical="center"/>
    </xf>
    <xf numFmtId="0" fontId="16" fillId="19" borderId="0" xfId="0" applyFont="1" applyFill="1" applyAlignment="1">
      <alignment horizontal="center" vertical="center"/>
    </xf>
    <xf numFmtId="0" fontId="16" fillId="19" borderId="128" xfId="0" applyFont="1" applyFill="1" applyBorder="1" applyAlignment="1">
      <alignment horizontal="center" vertical="center"/>
    </xf>
    <xf numFmtId="0" fontId="32" fillId="21" borderId="124" xfId="0" applyFont="1" applyFill="1" applyBorder="1" applyAlignment="1">
      <alignment horizontal="center"/>
    </xf>
    <xf numFmtId="0" fontId="43" fillId="2" borderId="1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32" fillId="21" borderId="35" xfId="0" applyFont="1" applyFill="1" applyBorder="1"/>
    <xf numFmtId="171" fontId="42" fillId="0" borderId="6" xfId="0" applyNumberFormat="1" applyFont="1" applyBorder="1" applyAlignment="1">
      <alignment horizontal="center" vertical="center"/>
    </xf>
    <xf numFmtId="0" fontId="16" fillId="15" borderId="6" xfId="11" applyFont="1" applyFill="1" applyBorder="1" applyAlignment="1">
      <alignment horizontal="center" vertical="center"/>
    </xf>
    <xf numFmtId="15" fontId="59" fillId="16" borderId="5" xfId="11" applyNumberFormat="1" applyFont="1" applyFill="1" applyBorder="1" applyAlignment="1">
      <alignment vertical="center"/>
    </xf>
    <xf numFmtId="0" fontId="59" fillId="16" borderId="6" xfId="11" applyFont="1" applyFill="1" applyBorder="1" applyAlignment="1">
      <alignment horizontal="left" vertical="center"/>
    </xf>
    <xf numFmtId="0" fontId="18" fillId="16" borderId="1" xfId="11" applyFont="1" applyFill="1" applyBorder="1" applyAlignment="1">
      <alignment horizontal="left" vertical="top" wrapText="1"/>
    </xf>
    <xf numFmtId="0" fontId="18" fillId="16" borderId="2" xfId="11" applyFont="1" applyFill="1" applyBorder="1" applyAlignment="1">
      <alignment horizontal="left" vertical="top" wrapText="1"/>
    </xf>
    <xf numFmtId="0" fontId="18" fillId="16" borderId="126" xfId="11" applyFont="1" applyFill="1" applyBorder="1" applyAlignment="1">
      <alignment horizontal="left" vertical="top" wrapText="1"/>
    </xf>
    <xf numFmtId="0" fontId="18" fillId="16" borderId="3" xfId="11" applyFont="1" applyFill="1" applyBorder="1" applyAlignment="1">
      <alignment horizontal="left" vertical="top" wrapText="1"/>
    </xf>
    <xf numFmtId="0" fontId="32" fillId="21" borderId="51" xfId="0" applyFont="1" applyFill="1" applyBorder="1"/>
    <xf numFmtId="0" fontId="32" fillId="21" borderId="36" xfId="0" applyFont="1" applyFill="1" applyBorder="1"/>
    <xf numFmtId="171" fontId="42" fillId="0" borderId="14" xfId="0" applyNumberFormat="1" applyFont="1" applyBorder="1" applyAlignment="1">
      <alignment horizontal="center" vertical="center"/>
    </xf>
    <xf numFmtId="0" fontId="16" fillId="15" borderId="14" xfId="11" applyFont="1" applyFill="1" applyBorder="1" applyAlignment="1">
      <alignment horizontal="center" vertical="center"/>
    </xf>
    <xf numFmtId="15" fontId="59" fillId="4" borderId="7" xfId="11" applyNumberFormat="1" applyFont="1" applyFill="1" applyBorder="1" applyAlignment="1">
      <alignment vertical="center"/>
    </xf>
    <xf numFmtId="0" fontId="59" fillId="0" borderId="5" xfId="11" applyFont="1" applyBorder="1" applyAlignment="1">
      <alignment horizontal="left" vertical="center"/>
    </xf>
    <xf numFmtId="0" fontId="18" fillId="0" borderId="0" xfId="11" applyFont="1" applyBorder="1" applyAlignment="1">
      <alignment horizontal="left" vertical="top" wrapText="1"/>
    </xf>
    <xf numFmtId="0" fontId="18" fillId="0" borderId="63" xfId="11" applyFont="1" applyBorder="1" applyAlignment="1">
      <alignment horizontal="left" vertical="top" wrapText="1"/>
    </xf>
    <xf numFmtId="0" fontId="18" fillId="0" borderId="26" xfId="11" applyFont="1" applyBorder="1" applyAlignment="1">
      <alignment horizontal="left" vertical="top" wrapText="1"/>
    </xf>
    <xf numFmtId="0" fontId="32" fillId="21" borderId="53" xfId="0" applyFont="1" applyFill="1" applyBorder="1"/>
    <xf numFmtId="15" fontId="59" fillId="16" borderId="7" xfId="11" applyNumberFormat="1" applyFont="1" applyFill="1" applyBorder="1" applyAlignment="1">
      <alignment vertical="center"/>
    </xf>
    <xf numFmtId="0" fontId="59" fillId="16" borderId="7" xfId="11" applyFont="1" applyFill="1" applyBorder="1" applyAlignment="1">
      <alignment horizontal="left" vertical="center"/>
    </xf>
    <xf numFmtId="0" fontId="16" fillId="16" borderId="3" xfId="11" applyFont="1" applyFill="1" applyBorder="1" applyAlignment="1">
      <alignment horizontal="left" vertical="top" wrapText="1"/>
    </xf>
    <xf numFmtId="0" fontId="59" fillId="4" borderId="5" xfId="11" applyFont="1" applyFill="1" applyBorder="1" applyAlignment="1">
      <alignment horizontal="left" vertical="center"/>
    </xf>
    <xf numFmtId="0" fontId="18" fillId="4" borderId="1" xfId="11" applyFont="1" applyFill="1" applyBorder="1" applyAlignment="1">
      <alignment horizontal="left" vertical="top" wrapText="1"/>
    </xf>
    <xf numFmtId="0" fontId="18" fillId="4" borderId="2" xfId="11" applyFont="1" applyFill="1" applyBorder="1" applyAlignment="1">
      <alignment horizontal="center" vertical="top" wrapText="1"/>
    </xf>
    <xf numFmtId="0" fontId="18" fillId="4" borderId="126" xfId="11" applyFont="1" applyFill="1" applyBorder="1" applyAlignment="1">
      <alignment horizontal="center" vertical="top" wrapText="1"/>
    </xf>
    <xf numFmtId="0" fontId="18" fillId="4" borderId="2" xfId="11" applyFont="1" applyFill="1" applyBorder="1" applyAlignment="1">
      <alignment horizontal="left" vertical="top" wrapText="1"/>
    </xf>
    <xf numFmtId="0" fontId="18" fillId="4" borderId="126" xfId="11" applyFont="1" applyFill="1" applyBorder="1" applyAlignment="1">
      <alignment horizontal="left" vertical="top" wrapText="1"/>
    </xf>
    <xf numFmtId="0" fontId="18" fillId="4" borderId="3" xfId="11" applyFont="1" applyFill="1" applyBorder="1" applyAlignment="1">
      <alignment horizontal="left" vertical="top" wrapText="1"/>
    </xf>
    <xf numFmtId="0" fontId="59" fillId="16" borderId="5" xfId="11" applyFont="1" applyFill="1" applyBorder="1" applyAlignment="1">
      <alignment horizontal="left" vertical="center"/>
    </xf>
    <xf numFmtId="0" fontId="59" fillId="0" borderId="6" xfId="11" applyFont="1" applyBorder="1" applyAlignment="1">
      <alignment horizontal="left" vertical="center"/>
    </xf>
    <xf numFmtId="0" fontId="18" fillId="0" borderId="0" xfId="11" applyFont="1" applyAlignment="1">
      <alignment horizontal="left" vertical="top" wrapText="1"/>
    </xf>
    <xf numFmtId="0" fontId="32" fillId="21" borderId="70" xfId="0" applyFont="1" applyFill="1" applyBorder="1"/>
    <xf numFmtId="0" fontId="59" fillId="16" borderId="14" xfId="11" applyFont="1" applyFill="1" applyBorder="1" applyAlignment="1">
      <alignment horizontal="left" vertical="center"/>
    </xf>
    <xf numFmtId="0" fontId="18" fillId="16" borderId="48" xfId="11" applyFont="1" applyFill="1" applyBorder="1" applyAlignment="1">
      <alignment horizontal="left" vertical="top" wrapText="1"/>
    </xf>
    <xf numFmtId="0" fontId="18" fillId="16" borderId="54" xfId="11" applyFont="1" applyFill="1" applyBorder="1" applyAlignment="1">
      <alignment horizontal="left" vertical="top" wrapText="1"/>
    </xf>
    <xf numFmtId="0" fontId="18" fillId="16" borderId="89" xfId="11" applyFont="1" applyFill="1" applyBorder="1" applyAlignment="1">
      <alignment horizontal="left" vertical="top" wrapText="1"/>
    </xf>
    <xf numFmtId="0" fontId="16" fillId="16" borderId="54" xfId="11" applyFont="1" applyFill="1" applyBorder="1" applyAlignment="1">
      <alignment horizontal="left" vertical="top" wrapText="1"/>
    </xf>
    <xf numFmtId="0" fontId="16" fillId="15" borderId="7" xfId="11" applyFont="1" applyFill="1" applyBorder="1" applyAlignment="1">
      <alignment horizontal="center" vertical="center"/>
    </xf>
    <xf numFmtId="0" fontId="18" fillId="16" borderId="46" xfId="11" applyFont="1" applyFill="1" applyBorder="1" applyAlignment="1">
      <alignment horizontal="left" vertical="top" wrapText="1"/>
    </xf>
    <xf numFmtId="0" fontId="18" fillId="16" borderId="47" xfId="11" applyFont="1" applyFill="1" applyBorder="1" applyAlignment="1">
      <alignment horizontal="left" vertical="top" wrapText="1"/>
    </xf>
    <xf numFmtId="0" fontId="18" fillId="16" borderId="90" xfId="11" applyFont="1" applyFill="1" applyBorder="1" applyAlignment="1">
      <alignment horizontal="left" vertical="top" wrapText="1"/>
    </xf>
    <xf numFmtId="0" fontId="16" fillId="16" borderId="47" xfId="11" applyFont="1" applyFill="1" applyBorder="1" applyAlignment="1">
      <alignment horizontal="left" vertical="top" wrapText="1"/>
    </xf>
    <xf numFmtId="15" fontId="59" fillId="0" borderId="7" xfId="11" applyNumberFormat="1" applyFont="1" applyBorder="1" applyAlignment="1">
      <alignment vertical="center"/>
    </xf>
    <xf numFmtId="0" fontId="59" fillId="0" borderId="7" xfId="11" applyFont="1" applyBorder="1" applyAlignment="1">
      <alignment horizontal="left" vertical="center"/>
    </xf>
    <xf numFmtId="15" fontId="59" fillId="4" borderId="5" xfId="11" applyNumberFormat="1" applyFont="1" applyFill="1" applyBorder="1" applyAlignment="1">
      <alignment vertical="center"/>
    </xf>
    <xf numFmtId="0" fontId="59" fillId="4" borderId="6" xfId="11" applyFont="1" applyFill="1" applyBorder="1" applyAlignment="1">
      <alignment horizontal="left" vertical="center"/>
    </xf>
    <xf numFmtId="15" fontId="59" fillId="4" borderId="1" xfId="11" applyNumberFormat="1" applyFont="1" applyFill="1" applyBorder="1" applyAlignment="1">
      <alignment vertical="center"/>
    </xf>
    <xf numFmtId="15" fontId="59" fillId="0" borderId="5" xfId="11" applyNumberFormat="1" applyFont="1" applyBorder="1" applyAlignment="1">
      <alignment vertical="center"/>
    </xf>
    <xf numFmtId="0" fontId="59" fillId="16" borderId="1" xfId="11" applyFont="1" applyFill="1" applyBorder="1" applyAlignment="1">
      <alignment horizontal="left" vertical="center"/>
    </xf>
    <xf numFmtId="0" fontId="18" fillId="16" borderId="44" xfId="11" applyFont="1" applyFill="1" applyBorder="1" applyAlignment="1">
      <alignment horizontal="left" vertical="top" wrapText="1"/>
    </xf>
    <xf numFmtId="0" fontId="18" fillId="16" borderId="45" xfId="11" applyFont="1" applyFill="1" applyBorder="1" applyAlignment="1">
      <alignment horizontal="left" vertical="top" wrapText="1"/>
    </xf>
    <xf numFmtId="0" fontId="18" fillId="16" borderId="154" xfId="11" applyFont="1" applyFill="1" applyBorder="1" applyAlignment="1">
      <alignment horizontal="left" vertical="top" wrapText="1"/>
    </xf>
    <xf numFmtId="0" fontId="18" fillId="16" borderId="0" xfId="11" applyFont="1" applyFill="1" applyBorder="1" applyAlignment="1">
      <alignment horizontal="left" vertical="top" wrapText="1"/>
    </xf>
    <xf numFmtId="0" fontId="18" fillId="16" borderId="155" xfId="11" applyFont="1" applyFill="1" applyBorder="1" applyAlignment="1">
      <alignment horizontal="left" vertical="top" wrapText="1"/>
    </xf>
    <xf numFmtId="0" fontId="16" fillId="16" borderId="26" xfId="11" applyFont="1" applyFill="1" applyBorder="1" applyAlignment="1">
      <alignment horizontal="left" vertical="top" wrapText="1"/>
    </xf>
    <xf numFmtId="0" fontId="18" fillId="16" borderId="24" xfId="11" applyFont="1" applyFill="1" applyBorder="1" applyAlignment="1">
      <alignment horizontal="left" vertical="top" wrapText="1"/>
    </xf>
    <xf numFmtId="0" fontId="16" fillId="16" borderId="156" xfId="11" applyFont="1" applyFill="1" applyBorder="1" applyAlignment="1">
      <alignment horizontal="left" vertical="top" wrapText="1"/>
    </xf>
    <xf numFmtId="0" fontId="16" fillId="16" borderId="157" xfId="11" applyFont="1" applyFill="1" applyBorder="1" applyAlignment="1">
      <alignment horizontal="left" vertical="top" wrapText="1"/>
    </xf>
    <xf numFmtId="171" fontId="42" fillId="0" borderId="7" xfId="0" applyNumberFormat="1" applyFont="1" applyBorder="1" applyAlignment="1">
      <alignment horizontal="center" vertical="center"/>
    </xf>
    <xf numFmtId="171" fontId="25" fillId="0" borderId="6" xfId="0" applyNumberFormat="1" applyFont="1" applyBorder="1" applyAlignment="1">
      <alignment horizontal="center" vertical="center"/>
    </xf>
    <xf numFmtId="171" fontId="25" fillId="0" borderId="14" xfId="0" applyNumberFormat="1" applyFont="1" applyBorder="1" applyAlignment="1">
      <alignment horizontal="center" vertical="center"/>
    </xf>
    <xf numFmtId="0" fontId="18" fillId="21" borderId="0" xfId="11" applyFont="1" applyFill="1" applyAlignment="1">
      <alignment horizontal="left" vertical="top" wrapText="1"/>
    </xf>
    <xf numFmtId="0" fontId="60" fillId="4" borderId="1" xfId="11" applyFont="1" applyFill="1" applyBorder="1" applyAlignment="1">
      <alignment horizontal="center" vertical="top" wrapText="1"/>
    </xf>
    <xf numFmtId="0" fontId="60" fillId="4" borderId="2" xfId="11" applyFont="1" applyFill="1" applyBorder="1" applyAlignment="1">
      <alignment horizontal="center" vertical="top" wrapText="1"/>
    </xf>
    <xf numFmtId="0" fontId="60" fillId="4" borderId="126" xfId="11" applyFont="1" applyFill="1" applyBorder="1" applyAlignment="1">
      <alignment horizontal="center" vertical="top" wrapText="1"/>
    </xf>
    <xf numFmtId="0" fontId="16" fillId="4" borderId="3" xfId="11" applyFont="1" applyFill="1" applyBorder="1" applyAlignment="1">
      <alignment horizontal="left" vertical="top" wrapText="1"/>
    </xf>
    <xf numFmtId="171" fontId="25" fillId="0" borderId="7" xfId="0" applyNumberFormat="1" applyFont="1" applyBorder="1" applyAlignment="1">
      <alignment horizontal="center" vertical="center"/>
    </xf>
    <xf numFmtId="0" fontId="18" fillId="0" borderId="16" xfId="11" applyFont="1" applyBorder="1" applyAlignment="1">
      <alignment horizontal="left" vertical="top" wrapText="1"/>
    </xf>
    <xf numFmtId="0" fontId="18" fillId="0" borderId="4" xfId="11" applyFont="1" applyBorder="1" applyAlignment="1">
      <alignment horizontal="left" vertical="top" wrapText="1"/>
    </xf>
    <xf numFmtId="0" fontId="18" fillId="0" borderId="109" xfId="11" applyFont="1" applyBorder="1" applyAlignment="1">
      <alignment horizontal="left" vertical="top" wrapText="1"/>
    </xf>
    <xf numFmtId="0" fontId="18" fillId="0" borderId="52" xfId="11" applyFont="1" applyBorder="1" applyAlignment="1">
      <alignment horizontal="left" vertical="top" wrapText="1"/>
    </xf>
    <xf numFmtId="0" fontId="32" fillId="0" borderId="53" xfId="0" applyFont="1" applyBorder="1"/>
    <xf numFmtId="0" fontId="32" fillId="0" borderId="70" xfId="0" applyFont="1" applyBorder="1"/>
    <xf numFmtId="0" fontId="61" fillId="0" borderId="6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69" xfId="0" applyFont="1" applyBorder="1" applyAlignment="1">
      <alignment horizontal="center" vertical="center"/>
    </xf>
    <xf numFmtId="171" fontId="31" fillId="0" borderId="36" xfId="0" applyNumberFormat="1" applyFont="1" applyBorder="1" applyAlignment="1">
      <alignment vertical="center" textRotation="90"/>
    </xf>
    <xf numFmtId="0" fontId="62" fillId="0" borderId="38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53" xfId="0" applyFont="1" applyBorder="1" applyAlignment="1">
      <alignment horizontal="center"/>
    </xf>
    <xf numFmtId="171" fontId="31" fillId="15" borderId="6" xfId="0" applyNumberFormat="1" applyFont="1" applyFill="1" applyBorder="1" applyAlignment="1">
      <alignment horizontal="center" vertical="center" textRotation="90"/>
    </xf>
    <xf numFmtId="0" fontId="63" fillId="4" borderId="5" xfId="0" applyFont="1" applyFill="1" applyBorder="1"/>
    <xf numFmtId="0" fontId="63" fillId="4" borderId="5" xfId="19" applyFont="1" applyFill="1" applyBorder="1" applyAlignment="1">
      <alignment horizontal="center" vertical="center"/>
    </xf>
    <xf numFmtId="0" fontId="63" fillId="4" borderId="5" xfId="17" applyFont="1" applyFill="1" applyBorder="1"/>
    <xf numFmtId="172" fontId="64" fillId="18" borderId="24" xfId="17" applyNumberFormat="1" applyFont="1" applyFill="1" applyBorder="1"/>
    <xf numFmtId="172" fontId="65" fillId="18" borderId="24" xfId="17" applyNumberFormat="1" applyFont="1" applyFill="1" applyBorder="1"/>
    <xf numFmtId="172" fontId="65" fillId="18" borderId="1" xfId="17" applyNumberFormat="1" applyFont="1" applyFill="1" applyBorder="1"/>
    <xf numFmtId="172" fontId="65" fillId="18" borderId="5" xfId="17" applyNumberFormat="1" applyFont="1" applyFill="1" applyBorder="1"/>
    <xf numFmtId="171" fontId="31" fillId="15" borderId="14" xfId="0" applyNumberFormat="1" applyFont="1" applyFill="1" applyBorder="1" applyAlignment="1">
      <alignment horizontal="center" vertical="center" textRotation="90"/>
    </xf>
    <xf numFmtId="0" fontId="63" fillId="0" borderId="5" xfId="19" applyFont="1" applyBorder="1" applyAlignment="1">
      <alignment horizontal="center" vertical="center"/>
    </xf>
    <xf numFmtId="0" fontId="63" fillId="0" borderId="5" xfId="17" applyFont="1" applyBorder="1" applyAlignment="1">
      <alignment horizontal="right" vertical="center"/>
    </xf>
    <xf numFmtId="0" fontId="63" fillId="4" borderId="5" xfId="0" applyFont="1" applyFill="1" applyBorder="1" applyAlignment="1">
      <alignment horizontal="center" vertical="center" wrapText="1"/>
    </xf>
    <xf numFmtId="0" fontId="63" fillId="13" borderId="14" xfId="17" applyFont="1" applyFill="1" applyBorder="1" applyAlignment="1">
      <alignment horizontal="right"/>
    </xf>
    <xf numFmtId="0" fontId="63" fillId="13" borderId="26" xfId="17" applyFont="1" applyFill="1" applyBorder="1" applyAlignment="1">
      <alignment horizontal="right"/>
    </xf>
    <xf numFmtId="0" fontId="63" fillId="0" borderId="5" xfId="18" applyFont="1" applyBorder="1" applyAlignment="1">
      <alignment horizontal="center"/>
    </xf>
    <xf numFmtId="0" fontId="63" fillId="0" borderId="5" xfId="17" applyFont="1" applyBorder="1"/>
    <xf numFmtId="0" fontId="63" fillId="13" borderId="7" xfId="17" applyFont="1" applyFill="1" applyBorder="1" applyAlignment="1">
      <alignment horizontal="right"/>
    </xf>
    <xf numFmtId="171" fontId="31" fillId="15" borderId="7" xfId="0" applyNumberFormat="1" applyFont="1" applyFill="1" applyBorder="1" applyAlignment="1">
      <alignment horizontal="center" vertical="center" textRotation="90"/>
    </xf>
    <xf numFmtId="0" fontId="63" fillId="13" borderId="26" xfId="17" applyFont="1" applyFill="1" applyBorder="1" applyAlignment="1">
      <alignment horizontal="center"/>
    </xf>
    <xf numFmtId="0" fontId="63" fillId="4" borderId="5" xfId="0" applyFont="1" applyFill="1" applyBorder="1" applyAlignment="1">
      <alignment horizontal="center"/>
    </xf>
    <xf numFmtId="0" fontId="65" fillId="4" borderId="5" xfId="0" applyFont="1" applyFill="1" applyBorder="1" applyAlignment="1">
      <alignment horizontal="center" vertical="center" wrapText="1"/>
    </xf>
    <xf numFmtId="0" fontId="66" fillId="13" borderId="14" xfId="17" applyFont="1" applyFill="1" applyBorder="1" applyAlignment="1">
      <alignment horizontal="center"/>
    </xf>
    <xf numFmtId="172" fontId="64" fillId="18" borderId="1" xfId="17" applyNumberFormat="1" applyFont="1" applyFill="1" applyBorder="1"/>
    <xf numFmtId="0" fontId="66" fillId="0" borderId="5" xfId="19" applyFont="1" applyBorder="1" applyAlignment="1">
      <alignment horizontal="center" vertical="center"/>
    </xf>
    <xf numFmtId="0" fontId="63" fillId="13" borderId="14" xfId="17" applyFont="1" applyFill="1" applyBorder="1" applyAlignment="1">
      <alignment horizontal="center"/>
    </xf>
    <xf numFmtId="0" fontId="66" fillId="0" borderId="5" xfId="17" applyFont="1" applyBorder="1" applyAlignment="1">
      <alignment horizontal="center"/>
    </xf>
    <xf numFmtId="0" fontId="63" fillId="4" borderId="5" xfId="0" applyFont="1" applyFill="1" applyBorder="1" applyAlignment="1">
      <alignment horizontal="center" vertical="center"/>
    </xf>
  </cellXfs>
  <cellStyles count="20">
    <cellStyle name="Estilo 1" xfId="14"/>
    <cellStyle name="Estilo 2" xfId="15"/>
    <cellStyle name="Estilo 3" xfId="16"/>
    <cellStyle name="Euro" xfId="3"/>
    <cellStyle name="Millares [0]" xfId="1" builtinId="6"/>
    <cellStyle name="Millares [0] 2" xfId="4"/>
    <cellStyle name="Millares 2" xfId="12"/>
    <cellStyle name="Moneda [0]" xfId="2" builtinId="7"/>
    <cellStyle name="Moneda [0] 2" xfId="5"/>
    <cellStyle name="Moneda 2" xfId="13"/>
    <cellStyle name="Normal" xfId="0" builtinId="0"/>
    <cellStyle name="Normal 10" xfId="17"/>
    <cellStyle name="Normal 2" xfId="6"/>
    <cellStyle name="Normal 2 2 2 2" xfId="19"/>
    <cellStyle name="Normal 3" xfId="7"/>
    <cellStyle name="Normal 4" xfId="10"/>
    <cellStyle name="Normal 5" xfId="11"/>
    <cellStyle name="Normal 6" xfId="18"/>
    <cellStyle name="Normal_PRESUPUESTO" xfId="9"/>
    <cellStyle name="Porcentual 2" xfId="8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94464</xdr:colOff>
      <xdr:row>2</xdr:row>
      <xdr:rowOff>103443</xdr:rowOff>
    </xdr:from>
    <xdr:to>
      <xdr:col>2</xdr:col>
      <xdr:colOff>251901</xdr:colOff>
      <xdr:row>5</xdr:row>
      <xdr:rowOff>55102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055" y="497038"/>
          <a:ext cx="1243759" cy="612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24765</xdr:rowOff>
    </xdr:from>
    <xdr:to>
      <xdr:col>0</xdr:col>
      <xdr:colOff>643890</xdr:colOff>
      <xdr:row>2</xdr:row>
      <xdr:rowOff>26289</xdr:rowOff>
    </xdr:to>
    <xdr:pic>
      <xdr:nvPicPr>
        <xdr:cNvPr id="2" name="Picture 3" descr="http://www.rtve.int/intranet/IInformacion/ImagenCorporativa/MARCAS/TVE/TVE/JPEG/JPEG_RGB/TVE_RGB_POS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"/>
          <a:ext cx="653415" cy="375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1428750</xdr:colOff>
      <xdr:row>26</xdr:row>
      <xdr:rowOff>0</xdr:rowOff>
    </xdr:from>
    <xdr:ext cx="184731" cy="264560"/>
    <xdr:sp macro="" textlink="">
      <xdr:nvSpPr>
        <xdr:cNvPr id="3" name="CuadroTexto 2"/>
        <xdr:cNvSpPr txBox="1"/>
      </xdr:nvSpPr>
      <xdr:spPr>
        <a:xfrm>
          <a:off x="2709698" y="1244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4</xdr:row>
      <xdr:rowOff>0</xdr:rowOff>
    </xdr:from>
    <xdr:to>
      <xdr:col>3</xdr:col>
      <xdr:colOff>13097</xdr:colOff>
      <xdr:row>7</xdr:row>
      <xdr:rowOff>11007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819150"/>
          <a:ext cx="1241822" cy="61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B0F0"/>
  </sheetPr>
  <dimension ref="B1:BN2421"/>
  <sheetViews>
    <sheetView zoomScale="130" zoomScaleNormal="130" zoomScaleSheetLayoutView="100" zoomScalePageLayoutView="121" workbookViewId="0">
      <selection activeCell="B3" sqref="B3"/>
    </sheetView>
  </sheetViews>
  <sheetFormatPr baseColWidth="10" defaultColWidth="11.42578125" defaultRowHeight="12.75" x14ac:dyDescent="0.2"/>
  <cols>
    <col min="1" max="1" width="1.28515625" style="7" customWidth="1"/>
    <col min="2" max="2" width="16.28515625" style="8" bestFit="1" customWidth="1"/>
    <col min="3" max="3" width="8.140625" style="267" bestFit="1" customWidth="1"/>
    <col min="4" max="4" width="47.140625" style="7" customWidth="1"/>
    <col min="5" max="5" width="6.85546875" style="3" customWidth="1"/>
    <col min="6" max="6" width="8.7109375" style="10" customWidth="1"/>
    <col min="7" max="7" width="10.42578125" style="156" customWidth="1"/>
    <col min="8" max="10" width="7" style="10" customWidth="1"/>
    <col min="11" max="11" width="6.7109375" style="10" bestFit="1" customWidth="1"/>
    <col min="12" max="14" width="8.42578125" style="7" customWidth="1"/>
    <col min="15" max="15" width="8.42578125" style="38" customWidth="1"/>
    <col min="16" max="16" width="11.28515625" style="10" bestFit="1" customWidth="1"/>
    <col min="17" max="17" width="9.42578125" style="10" customWidth="1"/>
    <col min="18" max="18" width="11.42578125" style="7" bestFit="1" customWidth="1"/>
    <col min="19" max="19" width="6.42578125" style="10" bestFit="1" customWidth="1"/>
    <col min="20" max="20" width="8.28515625" style="10" customWidth="1"/>
    <col min="21" max="21" width="8" style="10" bestFit="1" customWidth="1"/>
    <col min="22" max="22" width="7.85546875" style="10" customWidth="1"/>
    <col min="23" max="23" width="11.42578125" style="7" bestFit="1" customWidth="1"/>
    <col min="24" max="24" width="6.42578125" style="10" customWidth="1"/>
    <col min="25" max="25" width="8.28515625" style="10" bestFit="1" customWidth="1"/>
    <col min="26" max="26" width="8" style="10" bestFit="1" customWidth="1"/>
    <col min="27" max="27" width="6.42578125" style="10" bestFit="1" customWidth="1"/>
    <col min="28" max="28" width="11.42578125" style="7" bestFit="1" customWidth="1"/>
    <col min="29" max="29" width="6.42578125" style="10" customWidth="1"/>
    <col min="30" max="30" width="8.28515625" style="10" customWidth="1"/>
    <col min="31" max="31" width="11.42578125" style="7" bestFit="1" customWidth="1"/>
    <col min="32" max="32" width="5.140625" style="10" bestFit="1" customWidth="1"/>
    <col min="33" max="33" width="6.85546875" style="10" bestFit="1" customWidth="1"/>
    <col min="34" max="47" width="15.42578125" style="10" customWidth="1"/>
    <col min="48" max="53" width="20.42578125" style="10" customWidth="1"/>
    <col min="54" max="54" width="20.42578125" style="15" customWidth="1"/>
    <col min="55" max="56" width="20.42578125" style="10" customWidth="1"/>
    <col min="57" max="57" width="10.85546875" style="6"/>
    <col min="58" max="255" width="10.85546875" style="7"/>
    <col min="256" max="256" width="9.85546875" style="7" customWidth="1"/>
    <col min="257" max="257" width="3.42578125" style="7" customWidth="1"/>
    <col min="258" max="258" width="52.42578125" style="7" customWidth="1"/>
    <col min="259" max="260" width="7.42578125" style="7" customWidth="1"/>
    <col min="261" max="261" width="5.85546875" style="7" customWidth="1"/>
    <col min="262" max="262" width="6.42578125" style="7" customWidth="1"/>
    <col min="263" max="263" width="7.140625" style="7" customWidth="1"/>
    <col min="264" max="264" width="5.42578125" style="7" customWidth="1"/>
    <col min="265" max="267" width="7.42578125" style="7" customWidth="1"/>
    <col min="268" max="268" width="9.42578125" style="7" customWidth="1"/>
    <col min="269" max="269" width="2.42578125" style="7" customWidth="1"/>
    <col min="270" max="303" width="15.42578125" style="7" customWidth="1"/>
    <col min="304" max="312" width="20.42578125" style="7" customWidth="1"/>
    <col min="313" max="511" width="10.85546875" style="7"/>
    <col min="512" max="512" width="9.85546875" style="7" customWidth="1"/>
    <col min="513" max="513" width="3.42578125" style="7" customWidth="1"/>
    <col min="514" max="514" width="52.42578125" style="7" customWidth="1"/>
    <col min="515" max="516" width="7.42578125" style="7" customWidth="1"/>
    <col min="517" max="517" width="5.85546875" style="7" customWidth="1"/>
    <col min="518" max="518" width="6.42578125" style="7" customWidth="1"/>
    <col min="519" max="519" width="7.140625" style="7" customWidth="1"/>
    <col min="520" max="520" width="5.42578125" style="7" customWidth="1"/>
    <col min="521" max="523" width="7.42578125" style="7" customWidth="1"/>
    <col min="524" max="524" width="9.42578125" style="7" customWidth="1"/>
    <col min="525" max="525" width="2.42578125" style="7" customWidth="1"/>
    <col min="526" max="559" width="15.42578125" style="7" customWidth="1"/>
    <col min="560" max="568" width="20.42578125" style="7" customWidth="1"/>
    <col min="569" max="767" width="10.85546875" style="7"/>
    <col min="768" max="768" width="9.85546875" style="7" customWidth="1"/>
    <col min="769" max="769" width="3.42578125" style="7" customWidth="1"/>
    <col min="770" max="770" width="52.42578125" style="7" customWidth="1"/>
    <col min="771" max="772" width="7.42578125" style="7" customWidth="1"/>
    <col min="773" max="773" width="5.85546875" style="7" customWidth="1"/>
    <col min="774" max="774" width="6.42578125" style="7" customWidth="1"/>
    <col min="775" max="775" width="7.140625" style="7" customWidth="1"/>
    <col min="776" max="776" width="5.42578125" style="7" customWidth="1"/>
    <col min="777" max="779" width="7.42578125" style="7" customWidth="1"/>
    <col min="780" max="780" width="9.42578125" style="7" customWidth="1"/>
    <col min="781" max="781" width="2.42578125" style="7" customWidth="1"/>
    <col min="782" max="815" width="15.42578125" style="7" customWidth="1"/>
    <col min="816" max="824" width="20.42578125" style="7" customWidth="1"/>
    <col min="825" max="1023" width="10.85546875" style="7"/>
    <col min="1024" max="1024" width="9.85546875" style="7" customWidth="1"/>
    <col min="1025" max="1025" width="3.42578125" style="7" customWidth="1"/>
    <col min="1026" max="1026" width="52.42578125" style="7" customWidth="1"/>
    <col min="1027" max="1028" width="7.42578125" style="7" customWidth="1"/>
    <col min="1029" max="1029" width="5.85546875" style="7" customWidth="1"/>
    <col min="1030" max="1030" width="6.42578125" style="7" customWidth="1"/>
    <col min="1031" max="1031" width="7.140625" style="7" customWidth="1"/>
    <col min="1032" max="1032" width="5.42578125" style="7" customWidth="1"/>
    <col min="1033" max="1035" width="7.42578125" style="7" customWidth="1"/>
    <col min="1036" max="1036" width="9.42578125" style="7" customWidth="1"/>
    <col min="1037" max="1037" width="2.42578125" style="7" customWidth="1"/>
    <col min="1038" max="1071" width="15.42578125" style="7" customWidth="1"/>
    <col min="1072" max="1080" width="20.42578125" style="7" customWidth="1"/>
    <col min="1081" max="1279" width="10.85546875" style="7"/>
    <col min="1280" max="1280" width="9.85546875" style="7" customWidth="1"/>
    <col min="1281" max="1281" width="3.42578125" style="7" customWidth="1"/>
    <col min="1282" max="1282" width="52.42578125" style="7" customWidth="1"/>
    <col min="1283" max="1284" width="7.42578125" style="7" customWidth="1"/>
    <col min="1285" max="1285" width="5.85546875" style="7" customWidth="1"/>
    <col min="1286" max="1286" width="6.42578125" style="7" customWidth="1"/>
    <col min="1287" max="1287" width="7.140625" style="7" customWidth="1"/>
    <col min="1288" max="1288" width="5.42578125" style="7" customWidth="1"/>
    <col min="1289" max="1291" width="7.42578125" style="7" customWidth="1"/>
    <col min="1292" max="1292" width="9.42578125" style="7" customWidth="1"/>
    <col min="1293" max="1293" width="2.42578125" style="7" customWidth="1"/>
    <col min="1294" max="1327" width="15.42578125" style="7" customWidth="1"/>
    <col min="1328" max="1336" width="20.42578125" style="7" customWidth="1"/>
    <col min="1337" max="1535" width="10.85546875" style="7"/>
    <col min="1536" max="1536" width="9.85546875" style="7" customWidth="1"/>
    <col min="1537" max="1537" width="3.42578125" style="7" customWidth="1"/>
    <col min="1538" max="1538" width="52.42578125" style="7" customWidth="1"/>
    <col min="1539" max="1540" width="7.42578125" style="7" customWidth="1"/>
    <col min="1541" max="1541" width="5.85546875" style="7" customWidth="1"/>
    <col min="1542" max="1542" width="6.42578125" style="7" customWidth="1"/>
    <col min="1543" max="1543" width="7.140625" style="7" customWidth="1"/>
    <col min="1544" max="1544" width="5.42578125" style="7" customWidth="1"/>
    <col min="1545" max="1547" width="7.42578125" style="7" customWidth="1"/>
    <col min="1548" max="1548" width="9.42578125" style="7" customWidth="1"/>
    <col min="1549" max="1549" width="2.42578125" style="7" customWidth="1"/>
    <col min="1550" max="1583" width="15.42578125" style="7" customWidth="1"/>
    <col min="1584" max="1592" width="20.42578125" style="7" customWidth="1"/>
    <col min="1593" max="1791" width="10.85546875" style="7"/>
    <col min="1792" max="1792" width="9.85546875" style="7" customWidth="1"/>
    <col min="1793" max="1793" width="3.42578125" style="7" customWidth="1"/>
    <col min="1794" max="1794" width="52.42578125" style="7" customWidth="1"/>
    <col min="1795" max="1796" width="7.42578125" style="7" customWidth="1"/>
    <col min="1797" max="1797" width="5.85546875" style="7" customWidth="1"/>
    <col min="1798" max="1798" width="6.42578125" style="7" customWidth="1"/>
    <col min="1799" max="1799" width="7.140625" style="7" customWidth="1"/>
    <col min="1800" max="1800" width="5.42578125" style="7" customWidth="1"/>
    <col min="1801" max="1803" width="7.42578125" style="7" customWidth="1"/>
    <col min="1804" max="1804" width="9.42578125" style="7" customWidth="1"/>
    <col min="1805" max="1805" width="2.42578125" style="7" customWidth="1"/>
    <col min="1806" max="1839" width="15.42578125" style="7" customWidth="1"/>
    <col min="1840" max="1848" width="20.42578125" style="7" customWidth="1"/>
    <col min="1849" max="2047" width="10.85546875" style="7"/>
    <col min="2048" max="2048" width="9.85546875" style="7" customWidth="1"/>
    <col min="2049" max="2049" width="3.42578125" style="7" customWidth="1"/>
    <col min="2050" max="2050" width="52.42578125" style="7" customWidth="1"/>
    <col min="2051" max="2052" width="7.42578125" style="7" customWidth="1"/>
    <col min="2053" max="2053" width="5.85546875" style="7" customWidth="1"/>
    <col min="2054" max="2054" width="6.42578125" style="7" customWidth="1"/>
    <col min="2055" max="2055" width="7.140625" style="7" customWidth="1"/>
    <col min="2056" max="2056" width="5.42578125" style="7" customWidth="1"/>
    <col min="2057" max="2059" width="7.42578125" style="7" customWidth="1"/>
    <col min="2060" max="2060" width="9.42578125" style="7" customWidth="1"/>
    <col min="2061" max="2061" width="2.42578125" style="7" customWidth="1"/>
    <col min="2062" max="2095" width="15.42578125" style="7" customWidth="1"/>
    <col min="2096" max="2104" width="20.42578125" style="7" customWidth="1"/>
    <col min="2105" max="2303" width="10.85546875" style="7"/>
    <col min="2304" max="2304" width="9.85546875" style="7" customWidth="1"/>
    <col min="2305" max="2305" width="3.42578125" style="7" customWidth="1"/>
    <col min="2306" max="2306" width="52.42578125" style="7" customWidth="1"/>
    <col min="2307" max="2308" width="7.42578125" style="7" customWidth="1"/>
    <col min="2309" max="2309" width="5.85546875" style="7" customWidth="1"/>
    <col min="2310" max="2310" width="6.42578125" style="7" customWidth="1"/>
    <col min="2311" max="2311" width="7.140625" style="7" customWidth="1"/>
    <col min="2312" max="2312" width="5.42578125" style="7" customWidth="1"/>
    <col min="2313" max="2315" width="7.42578125" style="7" customWidth="1"/>
    <col min="2316" max="2316" width="9.42578125" style="7" customWidth="1"/>
    <col min="2317" max="2317" width="2.42578125" style="7" customWidth="1"/>
    <col min="2318" max="2351" width="15.42578125" style="7" customWidth="1"/>
    <col min="2352" max="2360" width="20.42578125" style="7" customWidth="1"/>
    <col min="2361" max="2559" width="10.85546875" style="7"/>
    <col min="2560" max="2560" width="9.85546875" style="7" customWidth="1"/>
    <col min="2561" max="2561" width="3.42578125" style="7" customWidth="1"/>
    <col min="2562" max="2562" width="52.42578125" style="7" customWidth="1"/>
    <col min="2563" max="2564" width="7.42578125" style="7" customWidth="1"/>
    <col min="2565" max="2565" width="5.85546875" style="7" customWidth="1"/>
    <col min="2566" max="2566" width="6.42578125" style="7" customWidth="1"/>
    <col min="2567" max="2567" width="7.140625" style="7" customWidth="1"/>
    <col min="2568" max="2568" width="5.42578125" style="7" customWidth="1"/>
    <col min="2569" max="2571" width="7.42578125" style="7" customWidth="1"/>
    <col min="2572" max="2572" width="9.42578125" style="7" customWidth="1"/>
    <col min="2573" max="2573" width="2.42578125" style="7" customWidth="1"/>
    <col min="2574" max="2607" width="15.42578125" style="7" customWidth="1"/>
    <col min="2608" max="2616" width="20.42578125" style="7" customWidth="1"/>
    <col min="2617" max="2815" width="10.85546875" style="7"/>
    <col min="2816" max="2816" width="9.85546875" style="7" customWidth="1"/>
    <col min="2817" max="2817" width="3.42578125" style="7" customWidth="1"/>
    <col min="2818" max="2818" width="52.42578125" style="7" customWidth="1"/>
    <col min="2819" max="2820" width="7.42578125" style="7" customWidth="1"/>
    <col min="2821" max="2821" width="5.85546875" style="7" customWidth="1"/>
    <col min="2822" max="2822" width="6.42578125" style="7" customWidth="1"/>
    <col min="2823" max="2823" width="7.140625" style="7" customWidth="1"/>
    <col min="2824" max="2824" width="5.42578125" style="7" customWidth="1"/>
    <col min="2825" max="2827" width="7.42578125" style="7" customWidth="1"/>
    <col min="2828" max="2828" width="9.42578125" style="7" customWidth="1"/>
    <col min="2829" max="2829" width="2.42578125" style="7" customWidth="1"/>
    <col min="2830" max="2863" width="15.42578125" style="7" customWidth="1"/>
    <col min="2864" max="2872" width="20.42578125" style="7" customWidth="1"/>
    <col min="2873" max="3071" width="10.85546875" style="7"/>
    <col min="3072" max="3072" width="9.85546875" style="7" customWidth="1"/>
    <col min="3073" max="3073" width="3.42578125" style="7" customWidth="1"/>
    <col min="3074" max="3074" width="52.42578125" style="7" customWidth="1"/>
    <col min="3075" max="3076" width="7.42578125" style="7" customWidth="1"/>
    <col min="3077" max="3077" width="5.85546875" style="7" customWidth="1"/>
    <col min="3078" max="3078" width="6.42578125" style="7" customWidth="1"/>
    <col min="3079" max="3079" width="7.140625" style="7" customWidth="1"/>
    <col min="3080" max="3080" width="5.42578125" style="7" customWidth="1"/>
    <col min="3081" max="3083" width="7.42578125" style="7" customWidth="1"/>
    <col min="3084" max="3084" width="9.42578125" style="7" customWidth="1"/>
    <col min="3085" max="3085" width="2.42578125" style="7" customWidth="1"/>
    <col min="3086" max="3119" width="15.42578125" style="7" customWidth="1"/>
    <col min="3120" max="3128" width="20.42578125" style="7" customWidth="1"/>
    <col min="3129" max="3327" width="10.85546875" style="7"/>
    <col min="3328" max="3328" width="9.85546875" style="7" customWidth="1"/>
    <col min="3329" max="3329" width="3.42578125" style="7" customWidth="1"/>
    <col min="3330" max="3330" width="52.42578125" style="7" customWidth="1"/>
    <col min="3331" max="3332" width="7.42578125" style="7" customWidth="1"/>
    <col min="3333" max="3333" width="5.85546875" style="7" customWidth="1"/>
    <col min="3334" max="3334" width="6.42578125" style="7" customWidth="1"/>
    <col min="3335" max="3335" width="7.140625" style="7" customWidth="1"/>
    <col min="3336" max="3336" width="5.42578125" style="7" customWidth="1"/>
    <col min="3337" max="3339" width="7.42578125" style="7" customWidth="1"/>
    <col min="3340" max="3340" width="9.42578125" style="7" customWidth="1"/>
    <col min="3341" max="3341" width="2.42578125" style="7" customWidth="1"/>
    <col min="3342" max="3375" width="15.42578125" style="7" customWidth="1"/>
    <col min="3376" max="3384" width="20.42578125" style="7" customWidth="1"/>
    <col min="3385" max="3583" width="10.85546875" style="7"/>
    <col min="3584" max="3584" width="9.85546875" style="7" customWidth="1"/>
    <col min="3585" max="3585" width="3.42578125" style="7" customWidth="1"/>
    <col min="3586" max="3586" width="52.42578125" style="7" customWidth="1"/>
    <col min="3587" max="3588" width="7.42578125" style="7" customWidth="1"/>
    <col min="3589" max="3589" width="5.85546875" style="7" customWidth="1"/>
    <col min="3590" max="3590" width="6.42578125" style="7" customWidth="1"/>
    <col min="3591" max="3591" width="7.140625" style="7" customWidth="1"/>
    <col min="3592" max="3592" width="5.42578125" style="7" customWidth="1"/>
    <col min="3593" max="3595" width="7.42578125" style="7" customWidth="1"/>
    <col min="3596" max="3596" width="9.42578125" style="7" customWidth="1"/>
    <col min="3597" max="3597" width="2.42578125" style="7" customWidth="1"/>
    <col min="3598" max="3631" width="15.42578125" style="7" customWidth="1"/>
    <col min="3632" max="3640" width="20.42578125" style="7" customWidth="1"/>
    <col min="3641" max="3839" width="10.85546875" style="7"/>
    <col min="3840" max="3840" width="9.85546875" style="7" customWidth="1"/>
    <col min="3841" max="3841" width="3.42578125" style="7" customWidth="1"/>
    <col min="3842" max="3842" width="52.42578125" style="7" customWidth="1"/>
    <col min="3843" max="3844" width="7.42578125" style="7" customWidth="1"/>
    <col min="3845" max="3845" width="5.85546875" style="7" customWidth="1"/>
    <col min="3846" max="3846" width="6.42578125" style="7" customWidth="1"/>
    <col min="3847" max="3847" width="7.140625" style="7" customWidth="1"/>
    <col min="3848" max="3848" width="5.42578125" style="7" customWidth="1"/>
    <col min="3849" max="3851" width="7.42578125" style="7" customWidth="1"/>
    <col min="3852" max="3852" width="9.42578125" style="7" customWidth="1"/>
    <col min="3853" max="3853" width="2.42578125" style="7" customWidth="1"/>
    <col min="3854" max="3887" width="15.42578125" style="7" customWidth="1"/>
    <col min="3888" max="3896" width="20.42578125" style="7" customWidth="1"/>
    <col min="3897" max="4095" width="10.85546875" style="7"/>
    <col min="4096" max="4096" width="9.85546875" style="7" customWidth="1"/>
    <col min="4097" max="4097" width="3.42578125" style="7" customWidth="1"/>
    <col min="4098" max="4098" width="52.42578125" style="7" customWidth="1"/>
    <col min="4099" max="4100" width="7.42578125" style="7" customWidth="1"/>
    <col min="4101" max="4101" width="5.85546875" style="7" customWidth="1"/>
    <col min="4102" max="4102" width="6.42578125" style="7" customWidth="1"/>
    <col min="4103" max="4103" width="7.140625" style="7" customWidth="1"/>
    <col min="4104" max="4104" width="5.42578125" style="7" customWidth="1"/>
    <col min="4105" max="4107" width="7.42578125" style="7" customWidth="1"/>
    <col min="4108" max="4108" width="9.42578125" style="7" customWidth="1"/>
    <col min="4109" max="4109" width="2.42578125" style="7" customWidth="1"/>
    <col min="4110" max="4143" width="15.42578125" style="7" customWidth="1"/>
    <col min="4144" max="4152" width="20.42578125" style="7" customWidth="1"/>
    <col min="4153" max="4351" width="10.85546875" style="7"/>
    <col min="4352" max="4352" width="9.85546875" style="7" customWidth="1"/>
    <col min="4353" max="4353" width="3.42578125" style="7" customWidth="1"/>
    <col min="4354" max="4354" width="52.42578125" style="7" customWidth="1"/>
    <col min="4355" max="4356" width="7.42578125" style="7" customWidth="1"/>
    <col min="4357" max="4357" width="5.85546875" style="7" customWidth="1"/>
    <col min="4358" max="4358" width="6.42578125" style="7" customWidth="1"/>
    <col min="4359" max="4359" width="7.140625" style="7" customWidth="1"/>
    <col min="4360" max="4360" width="5.42578125" style="7" customWidth="1"/>
    <col min="4361" max="4363" width="7.42578125" style="7" customWidth="1"/>
    <col min="4364" max="4364" width="9.42578125" style="7" customWidth="1"/>
    <col min="4365" max="4365" width="2.42578125" style="7" customWidth="1"/>
    <col min="4366" max="4399" width="15.42578125" style="7" customWidth="1"/>
    <col min="4400" max="4408" width="20.42578125" style="7" customWidth="1"/>
    <col min="4409" max="4607" width="10.85546875" style="7"/>
    <col min="4608" max="4608" width="9.85546875" style="7" customWidth="1"/>
    <col min="4609" max="4609" width="3.42578125" style="7" customWidth="1"/>
    <col min="4610" max="4610" width="52.42578125" style="7" customWidth="1"/>
    <col min="4611" max="4612" width="7.42578125" style="7" customWidth="1"/>
    <col min="4613" max="4613" width="5.85546875" style="7" customWidth="1"/>
    <col min="4614" max="4614" width="6.42578125" style="7" customWidth="1"/>
    <col min="4615" max="4615" width="7.140625" style="7" customWidth="1"/>
    <col min="4616" max="4616" width="5.42578125" style="7" customWidth="1"/>
    <col min="4617" max="4619" width="7.42578125" style="7" customWidth="1"/>
    <col min="4620" max="4620" width="9.42578125" style="7" customWidth="1"/>
    <col min="4621" max="4621" width="2.42578125" style="7" customWidth="1"/>
    <col min="4622" max="4655" width="15.42578125" style="7" customWidth="1"/>
    <col min="4656" max="4664" width="20.42578125" style="7" customWidth="1"/>
    <col min="4665" max="4863" width="10.85546875" style="7"/>
    <col min="4864" max="4864" width="9.85546875" style="7" customWidth="1"/>
    <col min="4865" max="4865" width="3.42578125" style="7" customWidth="1"/>
    <col min="4866" max="4866" width="52.42578125" style="7" customWidth="1"/>
    <col min="4867" max="4868" width="7.42578125" style="7" customWidth="1"/>
    <col min="4869" max="4869" width="5.85546875" style="7" customWidth="1"/>
    <col min="4870" max="4870" width="6.42578125" style="7" customWidth="1"/>
    <col min="4871" max="4871" width="7.140625" style="7" customWidth="1"/>
    <col min="4872" max="4872" width="5.42578125" style="7" customWidth="1"/>
    <col min="4873" max="4875" width="7.42578125" style="7" customWidth="1"/>
    <col min="4876" max="4876" width="9.42578125" style="7" customWidth="1"/>
    <col min="4877" max="4877" width="2.42578125" style="7" customWidth="1"/>
    <col min="4878" max="4911" width="15.42578125" style="7" customWidth="1"/>
    <col min="4912" max="4920" width="20.42578125" style="7" customWidth="1"/>
    <col min="4921" max="5119" width="10.85546875" style="7"/>
    <col min="5120" max="5120" width="9.85546875" style="7" customWidth="1"/>
    <col min="5121" max="5121" width="3.42578125" style="7" customWidth="1"/>
    <col min="5122" max="5122" width="52.42578125" style="7" customWidth="1"/>
    <col min="5123" max="5124" width="7.42578125" style="7" customWidth="1"/>
    <col min="5125" max="5125" width="5.85546875" style="7" customWidth="1"/>
    <col min="5126" max="5126" width="6.42578125" style="7" customWidth="1"/>
    <col min="5127" max="5127" width="7.140625" style="7" customWidth="1"/>
    <col min="5128" max="5128" width="5.42578125" style="7" customWidth="1"/>
    <col min="5129" max="5131" width="7.42578125" style="7" customWidth="1"/>
    <col min="5132" max="5132" width="9.42578125" style="7" customWidth="1"/>
    <col min="5133" max="5133" width="2.42578125" style="7" customWidth="1"/>
    <col min="5134" max="5167" width="15.42578125" style="7" customWidth="1"/>
    <col min="5168" max="5176" width="20.42578125" style="7" customWidth="1"/>
    <col min="5177" max="5375" width="10.85546875" style="7"/>
    <col min="5376" max="5376" width="9.85546875" style="7" customWidth="1"/>
    <col min="5377" max="5377" width="3.42578125" style="7" customWidth="1"/>
    <col min="5378" max="5378" width="52.42578125" style="7" customWidth="1"/>
    <col min="5379" max="5380" width="7.42578125" style="7" customWidth="1"/>
    <col min="5381" max="5381" width="5.85546875" style="7" customWidth="1"/>
    <col min="5382" max="5382" width="6.42578125" style="7" customWidth="1"/>
    <col min="5383" max="5383" width="7.140625" style="7" customWidth="1"/>
    <col min="5384" max="5384" width="5.42578125" style="7" customWidth="1"/>
    <col min="5385" max="5387" width="7.42578125" style="7" customWidth="1"/>
    <col min="5388" max="5388" width="9.42578125" style="7" customWidth="1"/>
    <col min="5389" max="5389" width="2.42578125" style="7" customWidth="1"/>
    <col min="5390" max="5423" width="15.42578125" style="7" customWidth="1"/>
    <col min="5424" max="5432" width="20.42578125" style="7" customWidth="1"/>
    <col min="5433" max="5631" width="10.85546875" style="7"/>
    <col min="5632" max="5632" width="9.85546875" style="7" customWidth="1"/>
    <col min="5633" max="5633" width="3.42578125" style="7" customWidth="1"/>
    <col min="5634" max="5634" width="52.42578125" style="7" customWidth="1"/>
    <col min="5635" max="5636" width="7.42578125" style="7" customWidth="1"/>
    <col min="5637" max="5637" width="5.85546875" style="7" customWidth="1"/>
    <col min="5638" max="5638" width="6.42578125" style="7" customWidth="1"/>
    <col min="5639" max="5639" width="7.140625" style="7" customWidth="1"/>
    <col min="5640" max="5640" width="5.42578125" style="7" customWidth="1"/>
    <col min="5641" max="5643" width="7.42578125" style="7" customWidth="1"/>
    <col min="5644" max="5644" width="9.42578125" style="7" customWidth="1"/>
    <col min="5645" max="5645" width="2.42578125" style="7" customWidth="1"/>
    <col min="5646" max="5679" width="15.42578125" style="7" customWidth="1"/>
    <col min="5680" max="5688" width="20.42578125" style="7" customWidth="1"/>
    <col min="5689" max="5887" width="10.85546875" style="7"/>
    <col min="5888" max="5888" width="9.85546875" style="7" customWidth="1"/>
    <col min="5889" max="5889" width="3.42578125" style="7" customWidth="1"/>
    <col min="5890" max="5890" width="52.42578125" style="7" customWidth="1"/>
    <col min="5891" max="5892" width="7.42578125" style="7" customWidth="1"/>
    <col min="5893" max="5893" width="5.85546875" style="7" customWidth="1"/>
    <col min="5894" max="5894" width="6.42578125" style="7" customWidth="1"/>
    <col min="5895" max="5895" width="7.140625" style="7" customWidth="1"/>
    <col min="5896" max="5896" width="5.42578125" style="7" customWidth="1"/>
    <col min="5897" max="5899" width="7.42578125" style="7" customWidth="1"/>
    <col min="5900" max="5900" width="9.42578125" style="7" customWidth="1"/>
    <col min="5901" max="5901" width="2.42578125" style="7" customWidth="1"/>
    <col min="5902" max="5935" width="15.42578125" style="7" customWidth="1"/>
    <col min="5936" max="5944" width="20.42578125" style="7" customWidth="1"/>
    <col min="5945" max="6143" width="10.85546875" style="7"/>
    <col min="6144" max="6144" width="9.85546875" style="7" customWidth="1"/>
    <col min="6145" max="6145" width="3.42578125" style="7" customWidth="1"/>
    <col min="6146" max="6146" width="52.42578125" style="7" customWidth="1"/>
    <col min="6147" max="6148" width="7.42578125" style="7" customWidth="1"/>
    <col min="6149" max="6149" width="5.85546875" style="7" customWidth="1"/>
    <col min="6150" max="6150" width="6.42578125" style="7" customWidth="1"/>
    <col min="6151" max="6151" width="7.140625" style="7" customWidth="1"/>
    <col min="6152" max="6152" width="5.42578125" style="7" customWidth="1"/>
    <col min="6153" max="6155" width="7.42578125" style="7" customWidth="1"/>
    <col min="6156" max="6156" width="9.42578125" style="7" customWidth="1"/>
    <col min="6157" max="6157" width="2.42578125" style="7" customWidth="1"/>
    <col min="6158" max="6191" width="15.42578125" style="7" customWidth="1"/>
    <col min="6192" max="6200" width="20.42578125" style="7" customWidth="1"/>
    <col min="6201" max="6399" width="10.85546875" style="7"/>
    <col min="6400" max="6400" width="9.85546875" style="7" customWidth="1"/>
    <col min="6401" max="6401" width="3.42578125" style="7" customWidth="1"/>
    <col min="6402" max="6402" width="52.42578125" style="7" customWidth="1"/>
    <col min="6403" max="6404" width="7.42578125" style="7" customWidth="1"/>
    <col min="6405" max="6405" width="5.85546875" style="7" customWidth="1"/>
    <col min="6406" max="6406" width="6.42578125" style="7" customWidth="1"/>
    <col min="6407" max="6407" width="7.140625" style="7" customWidth="1"/>
    <col min="6408" max="6408" width="5.42578125" style="7" customWidth="1"/>
    <col min="6409" max="6411" width="7.42578125" style="7" customWidth="1"/>
    <col min="6412" max="6412" width="9.42578125" style="7" customWidth="1"/>
    <col min="6413" max="6413" width="2.42578125" style="7" customWidth="1"/>
    <col min="6414" max="6447" width="15.42578125" style="7" customWidth="1"/>
    <col min="6448" max="6456" width="20.42578125" style="7" customWidth="1"/>
    <col min="6457" max="6655" width="10.85546875" style="7"/>
    <col min="6656" max="6656" width="9.85546875" style="7" customWidth="1"/>
    <col min="6657" max="6657" width="3.42578125" style="7" customWidth="1"/>
    <col min="6658" max="6658" width="52.42578125" style="7" customWidth="1"/>
    <col min="6659" max="6660" width="7.42578125" style="7" customWidth="1"/>
    <col min="6661" max="6661" width="5.85546875" style="7" customWidth="1"/>
    <col min="6662" max="6662" width="6.42578125" style="7" customWidth="1"/>
    <col min="6663" max="6663" width="7.140625" style="7" customWidth="1"/>
    <col min="6664" max="6664" width="5.42578125" style="7" customWidth="1"/>
    <col min="6665" max="6667" width="7.42578125" style="7" customWidth="1"/>
    <col min="6668" max="6668" width="9.42578125" style="7" customWidth="1"/>
    <col min="6669" max="6669" width="2.42578125" style="7" customWidth="1"/>
    <col min="6670" max="6703" width="15.42578125" style="7" customWidth="1"/>
    <col min="6704" max="6712" width="20.42578125" style="7" customWidth="1"/>
    <col min="6713" max="6911" width="10.85546875" style="7"/>
    <col min="6912" max="6912" width="9.85546875" style="7" customWidth="1"/>
    <col min="6913" max="6913" width="3.42578125" style="7" customWidth="1"/>
    <col min="6914" max="6914" width="52.42578125" style="7" customWidth="1"/>
    <col min="6915" max="6916" width="7.42578125" style="7" customWidth="1"/>
    <col min="6917" max="6917" width="5.85546875" style="7" customWidth="1"/>
    <col min="6918" max="6918" width="6.42578125" style="7" customWidth="1"/>
    <col min="6919" max="6919" width="7.140625" style="7" customWidth="1"/>
    <col min="6920" max="6920" width="5.42578125" style="7" customWidth="1"/>
    <col min="6921" max="6923" width="7.42578125" style="7" customWidth="1"/>
    <col min="6924" max="6924" width="9.42578125" style="7" customWidth="1"/>
    <col min="6925" max="6925" width="2.42578125" style="7" customWidth="1"/>
    <col min="6926" max="6959" width="15.42578125" style="7" customWidth="1"/>
    <col min="6960" max="6968" width="20.42578125" style="7" customWidth="1"/>
    <col min="6969" max="7167" width="10.85546875" style="7"/>
    <col min="7168" max="7168" width="9.85546875" style="7" customWidth="1"/>
    <col min="7169" max="7169" width="3.42578125" style="7" customWidth="1"/>
    <col min="7170" max="7170" width="52.42578125" style="7" customWidth="1"/>
    <col min="7171" max="7172" width="7.42578125" style="7" customWidth="1"/>
    <col min="7173" max="7173" width="5.85546875" style="7" customWidth="1"/>
    <col min="7174" max="7174" width="6.42578125" style="7" customWidth="1"/>
    <col min="7175" max="7175" width="7.140625" style="7" customWidth="1"/>
    <col min="7176" max="7176" width="5.42578125" style="7" customWidth="1"/>
    <col min="7177" max="7179" width="7.42578125" style="7" customWidth="1"/>
    <col min="7180" max="7180" width="9.42578125" style="7" customWidth="1"/>
    <col min="7181" max="7181" width="2.42578125" style="7" customWidth="1"/>
    <col min="7182" max="7215" width="15.42578125" style="7" customWidth="1"/>
    <col min="7216" max="7224" width="20.42578125" style="7" customWidth="1"/>
    <col min="7225" max="7423" width="10.85546875" style="7"/>
    <col min="7424" max="7424" width="9.85546875" style="7" customWidth="1"/>
    <col min="7425" max="7425" width="3.42578125" style="7" customWidth="1"/>
    <col min="7426" max="7426" width="52.42578125" style="7" customWidth="1"/>
    <col min="7427" max="7428" width="7.42578125" style="7" customWidth="1"/>
    <col min="7429" max="7429" width="5.85546875" style="7" customWidth="1"/>
    <col min="7430" max="7430" width="6.42578125" style="7" customWidth="1"/>
    <col min="7431" max="7431" width="7.140625" style="7" customWidth="1"/>
    <col min="7432" max="7432" width="5.42578125" style="7" customWidth="1"/>
    <col min="7433" max="7435" width="7.42578125" style="7" customWidth="1"/>
    <col min="7436" max="7436" width="9.42578125" style="7" customWidth="1"/>
    <col min="7437" max="7437" width="2.42578125" style="7" customWidth="1"/>
    <col min="7438" max="7471" width="15.42578125" style="7" customWidth="1"/>
    <col min="7472" max="7480" width="20.42578125" style="7" customWidth="1"/>
    <col min="7481" max="7679" width="10.85546875" style="7"/>
    <col min="7680" max="7680" width="9.85546875" style="7" customWidth="1"/>
    <col min="7681" max="7681" width="3.42578125" style="7" customWidth="1"/>
    <col min="7682" max="7682" width="52.42578125" style="7" customWidth="1"/>
    <col min="7683" max="7684" width="7.42578125" style="7" customWidth="1"/>
    <col min="7685" max="7685" width="5.85546875" style="7" customWidth="1"/>
    <col min="7686" max="7686" width="6.42578125" style="7" customWidth="1"/>
    <col min="7687" max="7687" width="7.140625" style="7" customWidth="1"/>
    <col min="7688" max="7688" width="5.42578125" style="7" customWidth="1"/>
    <col min="7689" max="7691" width="7.42578125" style="7" customWidth="1"/>
    <col min="7692" max="7692" width="9.42578125" style="7" customWidth="1"/>
    <col min="7693" max="7693" width="2.42578125" style="7" customWidth="1"/>
    <col min="7694" max="7727" width="15.42578125" style="7" customWidth="1"/>
    <col min="7728" max="7736" width="20.42578125" style="7" customWidth="1"/>
    <col min="7737" max="7935" width="10.85546875" style="7"/>
    <col min="7936" max="7936" width="9.85546875" style="7" customWidth="1"/>
    <col min="7937" max="7937" width="3.42578125" style="7" customWidth="1"/>
    <col min="7938" max="7938" width="52.42578125" style="7" customWidth="1"/>
    <col min="7939" max="7940" width="7.42578125" style="7" customWidth="1"/>
    <col min="7941" max="7941" width="5.85546875" style="7" customWidth="1"/>
    <col min="7942" max="7942" width="6.42578125" style="7" customWidth="1"/>
    <col min="7943" max="7943" width="7.140625" style="7" customWidth="1"/>
    <col min="7944" max="7944" width="5.42578125" style="7" customWidth="1"/>
    <col min="7945" max="7947" width="7.42578125" style="7" customWidth="1"/>
    <col min="7948" max="7948" width="9.42578125" style="7" customWidth="1"/>
    <col min="7949" max="7949" width="2.42578125" style="7" customWidth="1"/>
    <col min="7950" max="7983" width="15.42578125" style="7" customWidth="1"/>
    <col min="7984" max="7992" width="20.42578125" style="7" customWidth="1"/>
    <col min="7993" max="8191" width="10.85546875" style="7"/>
    <col min="8192" max="8192" width="9.85546875" style="7" customWidth="1"/>
    <col min="8193" max="8193" width="3.42578125" style="7" customWidth="1"/>
    <col min="8194" max="8194" width="52.42578125" style="7" customWidth="1"/>
    <col min="8195" max="8196" width="7.42578125" style="7" customWidth="1"/>
    <col min="8197" max="8197" width="5.85546875" style="7" customWidth="1"/>
    <col min="8198" max="8198" width="6.42578125" style="7" customWidth="1"/>
    <col min="8199" max="8199" width="7.140625" style="7" customWidth="1"/>
    <col min="8200" max="8200" width="5.42578125" style="7" customWidth="1"/>
    <col min="8201" max="8203" width="7.42578125" style="7" customWidth="1"/>
    <col min="8204" max="8204" width="9.42578125" style="7" customWidth="1"/>
    <col min="8205" max="8205" width="2.42578125" style="7" customWidth="1"/>
    <col min="8206" max="8239" width="15.42578125" style="7" customWidth="1"/>
    <col min="8240" max="8248" width="20.42578125" style="7" customWidth="1"/>
    <col min="8249" max="8447" width="10.85546875" style="7"/>
    <col min="8448" max="8448" width="9.85546875" style="7" customWidth="1"/>
    <col min="8449" max="8449" width="3.42578125" style="7" customWidth="1"/>
    <col min="8450" max="8450" width="52.42578125" style="7" customWidth="1"/>
    <col min="8451" max="8452" width="7.42578125" style="7" customWidth="1"/>
    <col min="8453" max="8453" width="5.85546875" style="7" customWidth="1"/>
    <col min="8454" max="8454" width="6.42578125" style="7" customWidth="1"/>
    <col min="8455" max="8455" width="7.140625" style="7" customWidth="1"/>
    <col min="8456" max="8456" width="5.42578125" style="7" customWidth="1"/>
    <col min="8457" max="8459" width="7.42578125" style="7" customWidth="1"/>
    <col min="8460" max="8460" width="9.42578125" style="7" customWidth="1"/>
    <col min="8461" max="8461" width="2.42578125" style="7" customWidth="1"/>
    <col min="8462" max="8495" width="15.42578125" style="7" customWidth="1"/>
    <col min="8496" max="8504" width="20.42578125" style="7" customWidth="1"/>
    <col min="8505" max="8703" width="10.85546875" style="7"/>
    <col min="8704" max="8704" width="9.85546875" style="7" customWidth="1"/>
    <col min="8705" max="8705" width="3.42578125" style="7" customWidth="1"/>
    <col min="8706" max="8706" width="52.42578125" style="7" customWidth="1"/>
    <col min="8707" max="8708" width="7.42578125" style="7" customWidth="1"/>
    <col min="8709" max="8709" width="5.85546875" style="7" customWidth="1"/>
    <col min="8710" max="8710" width="6.42578125" style="7" customWidth="1"/>
    <col min="8711" max="8711" width="7.140625" style="7" customWidth="1"/>
    <col min="8712" max="8712" width="5.42578125" style="7" customWidth="1"/>
    <col min="8713" max="8715" width="7.42578125" style="7" customWidth="1"/>
    <col min="8716" max="8716" width="9.42578125" style="7" customWidth="1"/>
    <col min="8717" max="8717" width="2.42578125" style="7" customWidth="1"/>
    <col min="8718" max="8751" width="15.42578125" style="7" customWidth="1"/>
    <col min="8752" max="8760" width="20.42578125" style="7" customWidth="1"/>
    <col min="8761" max="8959" width="10.85546875" style="7"/>
    <col min="8960" max="8960" width="9.85546875" style="7" customWidth="1"/>
    <col min="8961" max="8961" width="3.42578125" style="7" customWidth="1"/>
    <col min="8962" max="8962" width="52.42578125" style="7" customWidth="1"/>
    <col min="8963" max="8964" width="7.42578125" style="7" customWidth="1"/>
    <col min="8965" max="8965" width="5.85546875" style="7" customWidth="1"/>
    <col min="8966" max="8966" width="6.42578125" style="7" customWidth="1"/>
    <col min="8967" max="8967" width="7.140625" style="7" customWidth="1"/>
    <col min="8968" max="8968" width="5.42578125" style="7" customWidth="1"/>
    <col min="8969" max="8971" width="7.42578125" style="7" customWidth="1"/>
    <col min="8972" max="8972" width="9.42578125" style="7" customWidth="1"/>
    <col min="8973" max="8973" width="2.42578125" style="7" customWidth="1"/>
    <col min="8974" max="9007" width="15.42578125" style="7" customWidth="1"/>
    <col min="9008" max="9016" width="20.42578125" style="7" customWidth="1"/>
    <col min="9017" max="9215" width="10.85546875" style="7"/>
    <col min="9216" max="9216" width="9.85546875" style="7" customWidth="1"/>
    <col min="9217" max="9217" width="3.42578125" style="7" customWidth="1"/>
    <col min="9218" max="9218" width="52.42578125" style="7" customWidth="1"/>
    <col min="9219" max="9220" width="7.42578125" style="7" customWidth="1"/>
    <col min="9221" max="9221" width="5.85546875" style="7" customWidth="1"/>
    <col min="9222" max="9222" width="6.42578125" style="7" customWidth="1"/>
    <col min="9223" max="9223" width="7.140625" style="7" customWidth="1"/>
    <col min="9224" max="9224" width="5.42578125" style="7" customWidth="1"/>
    <col min="9225" max="9227" width="7.42578125" style="7" customWidth="1"/>
    <col min="9228" max="9228" width="9.42578125" style="7" customWidth="1"/>
    <col min="9229" max="9229" width="2.42578125" style="7" customWidth="1"/>
    <col min="9230" max="9263" width="15.42578125" style="7" customWidth="1"/>
    <col min="9264" max="9272" width="20.42578125" style="7" customWidth="1"/>
    <col min="9273" max="9471" width="10.85546875" style="7"/>
    <col min="9472" max="9472" width="9.85546875" style="7" customWidth="1"/>
    <col min="9473" max="9473" width="3.42578125" style="7" customWidth="1"/>
    <col min="9474" max="9474" width="52.42578125" style="7" customWidth="1"/>
    <col min="9475" max="9476" width="7.42578125" style="7" customWidth="1"/>
    <col min="9477" max="9477" width="5.85546875" style="7" customWidth="1"/>
    <col min="9478" max="9478" width="6.42578125" style="7" customWidth="1"/>
    <col min="9479" max="9479" width="7.140625" style="7" customWidth="1"/>
    <col min="9480" max="9480" width="5.42578125" style="7" customWidth="1"/>
    <col min="9481" max="9483" width="7.42578125" style="7" customWidth="1"/>
    <col min="9484" max="9484" width="9.42578125" style="7" customWidth="1"/>
    <col min="9485" max="9485" width="2.42578125" style="7" customWidth="1"/>
    <col min="9486" max="9519" width="15.42578125" style="7" customWidth="1"/>
    <col min="9520" max="9528" width="20.42578125" style="7" customWidth="1"/>
    <col min="9529" max="9727" width="10.85546875" style="7"/>
    <col min="9728" max="9728" width="9.85546875" style="7" customWidth="1"/>
    <col min="9729" max="9729" width="3.42578125" style="7" customWidth="1"/>
    <col min="9730" max="9730" width="52.42578125" style="7" customWidth="1"/>
    <col min="9731" max="9732" width="7.42578125" style="7" customWidth="1"/>
    <col min="9733" max="9733" width="5.85546875" style="7" customWidth="1"/>
    <col min="9734" max="9734" width="6.42578125" style="7" customWidth="1"/>
    <col min="9735" max="9735" width="7.140625" style="7" customWidth="1"/>
    <col min="9736" max="9736" width="5.42578125" style="7" customWidth="1"/>
    <col min="9737" max="9739" width="7.42578125" style="7" customWidth="1"/>
    <col min="9740" max="9740" width="9.42578125" style="7" customWidth="1"/>
    <col min="9741" max="9741" width="2.42578125" style="7" customWidth="1"/>
    <col min="9742" max="9775" width="15.42578125" style="7" customWidth="1"/>
    <col min="9776" max="9784" width="20.42578125" style="7" customWidth="1"/>
    <col min="9785" max="9983" width="10.85546875" style="7"/>
    <col min="9984" max="9984" width="9.85546875" style="7" customWidth="1"/>
    <col min="9985" max="9985" width="3.42578125" style="7" customWidth="1"/>
    <col min="9986" max="9986" width="52.42578125" style="7" customWidth="1"/>
    <col min="9987" max="9988" width="7.42578125" style="7" customWidth="1"/>
    <col min="9989" max="9989" width="5.85546875" style="7" customWidth="1"/>
    <col min="9990" max="9990" width="6.42578125" style="7" customWidth="1"/>
    <col min="9991" max="9991" width="7.140625" style="7" customWidth="1"/>
    <col min="9992" max="9992" width="5.42578125" style="7" customWidth="1"/>
    <col min="9993" max="9995" width="7.42578125" style="7" customWidth="1"/>
    <col min="9996" max="9996" width="9.42578125" style="7" customWidth="1"/>
    <col min="9997" max="9997" width="2.42578125" style="7" customWidth="1"/>
    <col min="9998" max="10031" width="15.42578125" style="7" customWidth="1"/>
    <col min="10032" max="10040" width="20.42578125" style="7" customWidth="1"/>
    <col min="10041" max="10239" width="10.85546875" style="7"/>
    <col min="10240" max="10240" width="9.85546875" style="7" customWidth="1"/>
    <col min="10241" max="10241" width="3.42578125" style="7" customWidth="1"/>
    <col min="10242" max="10242" width="52.42578125" style="7" customWidth="1"/>
    <col min="10243" max="10244" width="7.42578125" style="7" customWidth="1"/>
    <col min="10245" max="10245" width="5.85546875" style="7" customWidth="1"/>
    <col min="10246" max="10246" width="6.42578125" style="7" customWidth="1"/>
    <col min="10247" max="10247" width="7.140625" style="7" customWidth="1"/>
    <col min="10248" max="10248" width="5.42578125" style="7" customWidth="1"/>
    <col min="10249" max="10251" width="7.42578125" style="7" customWidth="1"/>
    <col min="10252" max="10252" width="9.42578125" style="7" customWidth="1"/>
    <col min="10253" max="10253" width="2.42578125" style="7" customWidth="1"/>
    <col min="10254" max="10287" width="15.42578125" style="7" customWidth="1"/>
    <col min="10288" max="10296" width="20.42578125" style="7" customWidth="1"/>
    <col min="10297" max="10495" width="10.85546875" style="7"/>
    <col min="10496" max="10496" width="9.85546875" style="7" customWidth="1"/>
    <col min="10497" max="10497" width="3.42578125" style="7" customWidth="1"/>
    <col min="10498" max="10498" width="52.42578125" style="7" customWidth="1"/>
    <col min="10499" max="10500" width="7.42578125" style="7" customWidth="1"/>
    <col min="10501" max="10501" width="5.85546875" style="7" customWidth="1"/>
    <col min="10502" max="10502" width="6.42578125" style="7" customWidth="1"/>
    <col min="10503" max="10503" width="7.140625" style="7" customWidth="1"/>
    <col min="10504" max="10504" width="5.42578125" style="7" customWidth="1"/>
    <col min="10505" max="10507" width="7.42578125" style="7" customWidth="1"/>
    <col min="10508" max="10508" width="9.42578125" style="7" customWidth="1"/>
    <col min="10509" max="10509" width="2.42578125" style="7" customWidth="1"/>
    <col min="10510" max="10543" width="15.42578125" style="7" customWidth="1"/>
    <col min="10544" max="10552" width="20.42578125" style="7" customWidth="1"/>
    <col min="10553" max="10751" width="10.85546875" style="7"/>
    <col min="10752" max="10752" width="9.85546875" style="7" customWidth="1"/>
    <col min="10753" max="10753" width="3.42578125" style="7" customWidth="1"/>
    <col min="10754" max="10754" width="52.42578125" style="7" customWidth="1"/>
    <col min="10755" max="10756" width="7.42578125" style="7" customWidth="1"/>
    <col min="10757" max="10757" width="5.85546875" style="7" customWidth="1"/>
    <col min="10758" max="10758" width="6.42578125" style="7" customWidth="1"/>
    <col min="10759" max="10759" width="7.140625" style="7" customWidth="1"/>
    <col min="10760" max="10760" width="5.42578125" style="7" customWidth="1"/>
    <col min="10761" max="10763" width="7.42578125" style="7" customWidth="1"/>
    <col min="10764" max="10764" width="9.42578125" style="7" customWidth="1"/>
    <col min="10765" max="10765" width="2.42578125" style="7" customWidth="1"/>
    <col min="10766" max="10799" width="15.42578125" style="7" customWidth="1"/>
    <col min="10800" max="10808" width="20.42578125" style="7" customWidth="1"/>
    <col min="10809" max="11007" width="10.85546875" style="7"/>
    <col min="11008" max="11008" width="9.85546875" style="7" customWidth="1"/>
    <col min="11009" max="11009" width="3.42578125" style="7" customWidth="1"/>
    <col min="11010" max="11010" width="52.42578125" style="7" customWidth="1"/>
    <col min="11011" max="11012" width="7.42578125" style="7" customWidth="1"/>
    <col min="11013" max="11013" width="5.85546875" style="7" customWidth="1"/>
    <col min="11014" max="11014" width="6.42578125" style="7" customWidth="1"/>
    <col min="11015" max="11015" width="7.140625" style="7" customWidth="1"/>
    <col min="11016" max="11016" width="5.42578125" style="7" customWidth="1"/>
    <col min="11017" max="11019" width="7.42578125" style="7" customWidth="1"/>
    <col min="11020" max="11020" width="9.42578125" style="7" customWidth="1"/>
    <col min="11021" max="11021" width="2.42578125" style="7" customWidth="1"/>
    <col min="11022" max="11055" width="15.42578125" style="7" customWidth="1"/>
    <col min="11056" max="11064" width="20.42578125" style="7" customWidth="1"/>
    <col min="11065" max="11263" width="10.85546875" style="7"/>
    <col min="11264" max="11264" width="9.85546875" style="7" customWidth="1"/>
    <col min="11265" max="11265" width="3.42578125" style="7" customWidth="1"/>
    <col min="11266" max="11266" width="52.42578125" style="7" customWidth="1"/>
    <col min="11267" max="11268" width="7.42578125" style="7" customWidth="1"/>
    <col min="11269" max="11269" width="5.85546875" style="7" customWidth="1"/>
    <col min="11270" max="11270" width="6.42578125" style="7" customWidth="1"/>
    <col min="11271" max="11271" width="7.140625" style="7" customWidth="1"/>
    <col min="11272" max="11272" width="5.42578125" style="7" customWidth="1"/>
    <col min="11273" max="11275" width="7.42578125" style="7" customWidth="1"/>
    <col min="11276" max="11276" width="9.42578125" style="7" customWidth="1"/>
    <col min="11277" max="11277" width="2.42578125" style="7" customWidth="1"/>
    <col min="11278" max="11311" width="15.42578125" style="7" customWidth="1"/>
    <col min="11312" max="11320" width="20.42578125" style="7" customWidth="1"/>
    <col min="11321" max="11519" width="10.85546875" style="7"/>
    <col min="11520" max="11520" width="9.85546875" style="7" customWidth="1"/>
    <col min="11521" max="11521" width="3.42578125" style="7" customWidth="1"/>
    <col min="11522" max="11522" width="52.42578125" style="7" customWidth="1"/>
    <col min="11523" max="11524" width="7.42578125" style="7" customWidth="1"/>
    <col min="11525" max="11525" width="5.85546875" style="7" customWidth="1"/>
    <col min="11526" max="11526" width="6.42578125" style="7" customWidth="1"/>
    <col min="11527" max="11527" width="7.140625" style="7" customWidth="1"/>
    <col min="11528" max="11528" width="5.42578125" style="7" customWidth="1"/>
    <col min="11529" max="11531" width="7.42578125" style="7" customWidth="1"/>
    <col min="11532" max="11532" width="9.42578125" style="7" customWidth="1"/>
    <col min="11533" max="11533" width="2.42578125" style="7" customWidth="1"/>
    <col min="11534" max="11567" width="15.42578125" style="7" customWidth="1"/>
    <col min="11568" max="11576" width="20.42578125" style="7" customWidth="1"/>
    <col min="11577" max="11775" width="10.85546875" style="7"/>
    <col min="11776" max="11776" width="9.85546875" style="7" customWidth="1"/>
    <col min="11777" max="11777" width="3.42578125" style="7" customWidth="1"/>
    <col min="11778" max="11778" width="52.42578125" style="7" customWidth="1"/>
    <col min="11779" max="11780" width="7.42578125" style="7" customWidth="1"/>
    <col min="11781" max="11781" width="5.85546875" style="7" customWidth="1"/>
    <col min="11782" max="11782" width="6.42578125" style="7" customWidth="1"/>
    <col min="11783" max="11783" width="7.140625" style="7" customWidth="1"/>
    <col min="11784" max="11784" width="5.42578125" style="7" customWidth="1"/>
    <col min="11785" max="11787" width="7.42578125" style="7" customWidth="1"/>
    <col min="11788" max="11788" width="9.42578125" style="7" customWidth="1"/>
    <col min="11789" max="11789" width="2.42578125" style="7" customWidth="1"/>
    <col min="11790" max="11823" width="15.42578125" style="7" customWidth="1"/>
    <col min="11824" max="11832" width="20.42578125" style="7" customWidth="1"/>
    <col min="11833" max="12031" width="10.85546875" style="7"/>
    <col min="12032" max="12032" width="9.85546875" style="7" customWidth="1"/>
    <col min="12033" max="12033" width="3.42578125" style="7" customWidth="1"/>
    <col min="12034" max="12034" width="52.42578125" style="7" customWidth="1"/>
    <col min="12035" max="12036" width="7.42578125" style="7" customWidth="1"/>
    <col min="12037" max="12037" width="5.85546875" style="7" customWidth="1"/>
    <col min="12038" max="12038" width="6.42578125" style="7" customWidth="1"/>
    <col min="12039" max="12039" width="7.140625" style="7" customWidth="1"/>
    <col min="12040" max="12040" width="5.42578125" style="7" customWidth="1"/>
    <col min="12041" max="12043" width="7.42578125" style="7" customWidth="1"/>
    <col min="12044" max="12044" width="9.42578125" style="7" customWidth="1"/>
    <col min="12045" max="12045" width="2.42578125" style="7" customWidth="1"/>
    <col min="12046" max="12079" width="15.42578125" style="7" customWidth="1"/>
    <col min="12080" max="12088" width="20.42578125" style="7" customWidth="1"/>
    <col min="12089" max="12287" width="10.85546875" style="7"/>
    <col min="12288" max="12288" width="9.85546875" style="7" customWidth="1"/>
    <col min="12289" max="12289" width="3.42578125" style="7" customWidth="1"/>
    <col min="12290" max="12290" width="52.42578125" style="7" customWidth="1"/>
    <col min="12291" max="12292" width="7.42578125" style="7" customWidth="1"/>
    <col min="12293" max="12293" width="5.85546875" style="7" customWidth="1"/>
    <col min="12294" max="12294" width="6.42578125" style="7" customWidth="1"/>
    <col min="12295" max="12295" width="7.140625" style="7" customWidth="1"/>
    <col min="12296" max="12296" width="5.42578125" style="7" customWidth="1"/>
    <col min="12297" max="12299" width="7.42578125" style="7" customWidth="1"/>
    <col min="12300" max="12300" width="9.42578125" style="7" customWidth="1"/>
    <col min="12301" max="12301" width="2.42578125" style="7" customWidth="1"/>
    <col min="12302" max="12335" width="15.42578125" style="7" customWidth="1"/>
    <col min="12336" max="12344" width="20.42578125" style="7" customWidth="1"/>
    <col min="12345" max="12543" width="10.85546875" style="7"/>
    <col min="12544" max="12544" width="9.85546875" style="7" customWidth="1"/>
    <col min="12545" max="12545" width="3.42578125" style="7" customWidth="1"/>
    <col min="12546" max="12546" width="52.42578125" style="7" customWidth="1"/>
    <col min="12547" max="12548" width="7.42578125" style="7" customWidth="1"/>
    <col min="12549" max="12549" width="5.85546875" style="7" customWidth="1"/>
    <col min="12550" max="12550" width="6.42578125" style="7" customWidth="1"/>
    <col min="12551" max="12551" width="7.140625" style="7" customWidth="1"/>
    <col min="12552" max="12552" width="5.42578125" style="7" customWidth="1"/>
    <col min="12553" max="12555" width="7.42578125" style="7" customWidth="1"/>
    <col min="12556" max="12556" width="9.42578125" style="7" customWidth="1"/>
    <col min="12557" max="12557" width="2.42578125" style="7" customWidth="1"/>
    <col min="12558" max="12591" width="15.42578125" style="7" customWidth="1"/>
    <col min="12592" max="12600" width="20.42578125" style="7" customWidth="1"/>
    <col min="12601" max="12799" width="10.85546875" style="7"/>
    <col min="12800" max="12800" width="9.85546875" style="7" customWidth="1"/>
    <col min="12801" max="12801" width="3.42578125" style="7" customWidth="1"/>
    <col min="12802" max="12802" width="52.42578125" style="7" customWidth="1"/>
    <col min="12803" max="12804" width="7.42578125" style="7" customWidth="1"/>
    <col min="12805" max="12805" width="5.85546875" style="7" customWidth="1"/>
    <col min="12806" max="12806" width="6.42578125" style="7" customWidth="1"/>
    <col min="12807" max="12807" width="7.140625" style="7" customWidth="1"/>
    <col min="12808" max="12808" width="5.42578125" style="7" customWidth="1"/>
    <col min="12809" max="12811" width="7.42578125" style="7" customWidth="1"/>
    <col min="12812" max="12812" width="9.42578125" style="7" customWidth="1"/>
    <col min="12813" max="12813" width="2.42578125" style="7" customWidth="1"/>
    <col min="12814" max="12847" width="15.42578125" style="7" customWidth="1"/>
    <col min="12848" max="12856" width="20.42578125" style="7" customWidth="1"/>
    <col min="12857" max="13055" width="10.85546875" style="7"/>
    <col min="13056" max="13056" width="9.85546875" style="7" customWidth="1"/>
    <col min="13057" max="13057" width="3.42578125" style="7" customWidth="1"/>
    <col min="13058" max="13058" width="52.42578125" style="7" customWidth="1"/>
    <col min="13059" max="13060" width="7.42578125" style="7" customWidth="1"/>
    <col min="13061" max="13061" width="5.85546875" style="7" customWidth="1"/>
    <col min="13062" max="13062" width="6.42578125" style="7" customWidth="1"/>
    <col min="13063" max="13063" width="7.140625" style="7" customWidth="1"/>
    <col min="13064" max="13064" width="5.42578125" style="7" customWidth="1"/>
    <col min="13065" max="13067" width="7.42578125" style="7" customWidth="1"/>
    <col min="13068" max="13068" width="9.42578125" style="7" customWidth="1"/>
    <col min="13069" max="13069" width="2.42578125" style="7" customWidth="1"/>
    <col min="13070" max="13103" width="15.42578125" style="7" customWidth="1"/>
    <col min="13104" max="13112" width="20.42578125" style="7" customWidth="1"/>
    <col min="13113" max="13311" width="10.85546875" style="7"/>
    <col min="13312" max="13312" width="9.85546875" style="7" customWidth="1"/>
    <col min="13313" max="13313" width="3.42578125" style="7" customWidth="1"/>
    <col min="13314" max="13314" width="52.42578125" style="7" customWidth="1"/>
    <col min="13315" max="13316" width="7.42578125" style="7" customWidth="1"/>
    <col min="13317" max="13317" width="5.85546875" style="7" customWidth="1"/>
    <col min="13318" max="13318" width="6.42578125" style="7" customWidth="1"/>
    <col min="13319" max="13319" width="7.140625" style="7" customWidth="1"/>
    <col min="13320" max="13320" width="5.42578125" style="7" customWidth="1"/>
    <col min="13321" max="13323" width="7.42578125" style="7" customWidth="1"/>
    <col min="13324" max="13324" width="9.42578125" style="7" customWidth="1"/>
    <col min="13325" max="13325" width="2.42578125" style="7" customWidth="1"/>
    <col min="13326" max="13359" width="15.42578125" style="7" customWidth="1"/>
    <col min="13360" max="13368" width="20.42578125" style="7" customWidth="1"/>
    <col min="13369" max="13567" width="10.85546875" style="7"/>
    <col min="13568" max="13568" width="9.85546875" style="7" customWidth="1"/>
    <col min="13569" max="13569" width="3.42578125" style="7" customWidth="1"/>
    <col min="13570" max="13570" width="52.42578125" style="7" customWidth="1"/>
    <col min="13571" max="13572" width="7.42578125" style="7" customWidth="1"/>
    <col min="13573" max="13573" width="5.85546875" style="7" customWidth="1"/>
    <col min="13574" max="13574" width="6.42578125" style="7" customWidth="1"/>
    <col min="13575" max="13575" width="7.140625" style="7" customWidth="1"/>
    <col min="13576" max="13576" width="5.42578125" style="7" customWidth="1"/>
    <col min="13577" max="13579" width="7.42578125" style="7" customWidth="1"/>
    <col min="13580" max="13580" width="9.42578125" style="7" customWidth="1"/>
    <col min="13581" max="13581" width="2.42578125" style="7" customWidth="1"/>
    <col min="13582" max="13615" width="15.42578125" style="7" customWidth="1"/>
    <col min="13616" max="13624" width="20.42578125" style="7" customWidth="1"/>
    <col min="13625" max="13823" width="10.85546875" style="7"/>
    <col min="13824" max="13824" width="9.85546875" style="7" customWidth="1"/>
    <col min="13825" max="13825" width="3.42578125" style="7" customWidth="1"/>
    <col min="13826" max="13826" width="52.42578125" style="7" customWidth="1"/>
    <col min="13827" max="13828" width="7.42578125" style="7" customWidth="1"/>
    <col min="13829" max="13829" width="5.85546875" style="7" customWidth="1"/>
    <col min="13830" max="13830" width="6.42578125" style="7" customWidth="1"/>
    <col min="13831" max="13831" width="7.140625" style="7" customWidth="1"/>
    <col min="13832" max="13832" width="5.42578125" style="7" customWidth="1"/>
    <col min="13833" max="13835" width="7.42578125" style="7" customWidth="1"/>
    <col min="13836" max="13836" width="9.42578125" style="7" customWidth="1"/>
    <col min="13837" max="13837" width="2.42578125" style="7" customWidth="1"/>
    <col min="13838" max="13871" width="15.42578125" style="7" customWidth="1"/>
    <col min="13872" max="13880" width="20.42578125" style="7" customWidth="1"/>
    <col min="13881" max="14079" width="10.85546875" style="7"/>
    <col min="14080" max="14080" width="9.85546875" style="7" customWidth="1"/>
    <col min="14081" max="14081" width="3.42578125" style="7" customWidth="1"/>
    <col min="14082" max="14082" width="52.42578125" style="7" customWidth="1"/>
    <col min="14083" max="14084" width="7.42578125" style="7" customWidth="1"/>
    <col min="14085" max="14085" width="5.85546875" style="7" customWidth="1"/>
    <col min="14086" max="14086" width="6.42578125" style="7" customWidth="1"/>
    <col min="14087" max="14087" width="7.140625" style="7" customWidth="1"/>
    <col min="14088" max="14088" width="5.42578125" style="7" customWidth="1"/>
    <col min="14089" max="14091" width="7.42578125" style="7" customWidth="1"/>
    <col min="14092" max="14092" width="9.42578125" style="7" customWidth="1"/>
    <col min="14093" max="14093" width="2.42578125" style="7" customWidth="1"/>
    <col min="14094" max="14127" width="15.42578125" style="7" customWidth="1"/>
    <col min="14128" max="14136" width="20.42578125" style="7" customWidth="1"/>
    <col min="14137" max="14335" width="10.85546875" style="7"/>
    <col min="14336" max="14336" width="9.85546875" style="7" customWidth="1"/>
    <col min="14337" max="14337" width="3.42578125" style="7" customWidth="1"/>
    <col min="14338" max="14338" width="52.42578125" style="7" customWidth="1"/>
    <col min="14339" max="14340" width="7.42578125" style="7" customWidth="1"/>
    <col min="14341" max="14341" width="5.85546875" style="7" customWidth="1"/>
    <col min="14342" max="14342" width="6.42578125" style="7" customWidth="1"/>
    <col min="14343" max="14343" width="7.140625" style="7" customWidth="1"/>
    <col min="14344" max="14344" width="5.42578125" style="7" customWidth="1"/>
    <col min="14345" max="14347" width="7.42578125" style="7" customWidth="1"/>
    <col min="14348" max="14348" width="9.42578125" style="7" customWidth="1"/>
    <col min="14349" max="14349" width="2.42578125" style="7" customWidth="1"/>
    <col min="14350" max="14383" width="15.42578125" style="7" customWidth="1"/>
    <col min="14384" max="14392" width="20.42578125" style="7" customWidth="1"/>
    <col min="14393" max="14591" width="10.85546875" style="7"/>
    <col min="14592" max="14592" width="9.85546875" style="7" customWidth="1"/>
    <col min="14593" max="14593" width="3.42578125" style="7" customWidth="1"/>
    <col min="14594" max="14594" width="52.42578125" style="7" customWidth="1"/>
    <col min="14595" max="14596" width="7.42578125" style="7" customWidth="1"/>
    <col min="14597" max="14597" width="5.85546875" style="7" customWidth="1"/>
    <col min="14598" max="14598" width="6.42578125" style="7" customWidth="1"/>
    <col min="14599" max="14599" width="7.140625" style="7" customWidth="1"/>
    <col min="14600" max="14600" width="5.42578125" style="7" customWidth="1"/>
    <col min="14601" max="14603" width="7.42578125" style="7" customWidth="1"/>
    <col min="14604" max="14604" width="9.42578125" style="7" customWidth="1"/>
    <col min="14605" max="14605" width="2.42578125" style="7" customWidth="1"/>
    <col min="14606" max="14639" width="15.42578125" style="7" customWidth="1"/>
    <col min="14640" max="14648" width="20.42578125" style="7" customWidth="1"/>
    <col min="14649" max="14847" width="10.85546875" style="7"/>
    <col min="14848" max="14848" width="9.85546875" style="7" customWidth="1"/>
    <col min="14849" max="14849" width="3.42578125" style="7" customWidth="1"/>
    <col min="14850" max="14850" width="52.42578125" style="7" customWidth="1"/>
    <col min="14851" max="14852" width="7.42578125" style="7" customWidth="1"/>
    <col min="14853" max="14853" width="5.85546875" style="7" customWidth="1"/>
    <col min="14854" max="14854" width="6.42578125" style="7" customWidth="1"/>
    <col min="14855" max="14855" width="7.140625" style="7" customWidth="1"/>
    <col min="14856" max="14856" width="5.42578125" style="7" customWidth="1"/>
    <col min="14857" max="14859" width="7.42578125" style="7" customWidth="1"/>
    <col min="14860" max="14860" width="9.42578125" style="7" customWidth="1"/>
    <col min="14861" max="14861" width="2.42578125" style="7" customWidth="1"/>
    <col min="14862" max="14895" width="15.42578125" style="7" customWidth="1"/>
    <col min="14896" max="14904" width="20.42578125" style="7" customWidth="1"/>
    <col min="14905" max="15103" width="10.85546875" style="7"/>
    <col min="15104" max="15104" width="9.85546875" style="7" customWidth="1"/>
    <col min="15105" max="15105" width="3.42578125" style="7" customWidth="1"/>
    <col min="15106" max="15106" width="52.42578125" style="7" customWidth="1"/>
    <col min="15107" max="15108" width="7.42578125" style="7" customWidth="1"/>
    <col min="15109" max="15109" width="5.85546875" style="7" customWidth="1"/>
    <col min="15110" max="15110" width="6.42578125" style="7" customWidth="1"/>
    <col min="15111" max="15111" width="7.140625" style="7" customWidth="1"/>
    <col min="15112" max="15112" width="5.42578125" style="7" customWidth="1"/>
    <col min="15113" max="15115" width="7.42578125" style="7" customWidth="1"/>
    <col min="15116" max="15116" width="9.42578125" style="7" customWidth="1"/>
    <col min="15117" max="15117" width="2.42578125" style="7" customWidth="1"/>
    <col min="15118" max="15151" width="15.42578125" style="7" customWidth="1"/>
    <col min="15152" max="15160" width="20.42578125" style="7" customWidth="1"/>
    <col min="15161" max="15359" width="10.85546875" style="7"/>
    <col min="15360" max="15360" width="9.85546875" style="7" customWidth="1"/>
    <col min="15361" max="15361" width="3.42578125" style="7" customWidth="1"/>
    <col min="15362" max="15362" width="52.42578125" style="7" customWidth="1"/>
    <col min="15363" max="15364" width="7.42578125" style="7" customWidth="1"/>
    <col min="15365" max="15365" width="5.85546875" style="7" customWidth="1"/>
    <col min="15366" max="15366" width="6.42578125" style="7" customWidth="1"/>
    <col min="15367" max="15367" width="7.140625" style="7" customWidth="1"/>
    <col min="15368" max="15368" width="5.42578125" style="7" customWidth="1"/>
    <col min="15369" max="15371" width="7.42578125" style="7" customWidth="1"/>
    <col min="15372" max="15372" width="9.42578125" style="7" customWidth="1"/>
    <col min="15373" max="15373" width="2.42578125" style="7" customWidth="1"/>
    <col min="15374" max="15407" width="15.42578125" style="7" customWidth="1"/>
    <col min="15408" max="15416" width="20.42578125" style="7" customWidth="1"/>
    <col min="15417" max="15615" width="10.85546875" style="7"/>
    <col min="15616" max="15616" width="9.85546875" style="7" customWidth="1"/>
    <col min="15617" max="15617" width="3.42578125" style="7" customWidth="1"/>
    <col min="15618" max="15618" width="52.42578125" style="7" customWidth="1"/>
    <col min="15619" max="15620" width="7.42578125" style="7" customWidth="1"/>
    <col min="15621" max="15621" width="5.85546875" style="7" customWidth="1"/>
    <col min="15622" max="15622" width="6.42578125" style="7" customWidth="1"/>
    <col min="15623" max="15623" width="7.140625" style="7" customWidth="1"/>
    <col min="15624" max="15624" width="5.42578125" style="7" customWidth="1"/>
    <col min="15625" max="15627" width="7.42578125" style="7" customWidth="1"/>
    <col min="15628" max="15628" width="9.42578125" style="7" customWidth="1"/>
    <col min="15629" max="15629" width="2.42578125" style="7" customWidth="1"/>
    <col min="15630" max="15663" width="15.42578125" style="7" customWidth="1"/>
    <col min="15664" max="15672" width="20.42578125" style="7" customWidth="1"/>
    <col min="15673" max="15871" width="10.85546875" style="7"/>
    <col min="15872" max="15872" width="9.85546875" style="7" customWidth="1"/>
    <col min="15873" max="15873" width="3.42578125" style="7" customWidth="1"/>
    <col min="15874" max="15874" width="52.42578125" style="7" customWidth="1"/>
    <col min="15875" max="15876" width="7.42578125" style="7" customWidth="1"/>
    <col min="15877" max="15877" width="5.85546875" style="7" customWidth="1"/>
    <col min="15878" max="15878" width="6.42578125" style="7" customWidth="1"/>
    <col min="15879" max="15879" width="7.140625" style="7" customWidth="1"/>
    <col min="15880" max="15880" width="5.42578125" style="7" customWidth="1"/>
    <col min="15881" max="15883" width="7.42578125" style="7" customWidth="1"/>
    <col min="15884" max="15884" width="9.42578125" style="7" customWidth="1"/>
    <col min="15885" max="15885" width="2.42578125" style="7" customWidth="1"/>
    <col min="15886" max="15919" width="15.42578125" style="7" customWidth="1"/>
    <col min="15920" max="15928" width="20.42578125" style="7" customWidth="1"/>
    <col min="15929" max="16127" width="10.85546875" style="7"/>
    <col min="16128" max="16128" width="9.85546875" style="7" customWidth="1"/>
    <col min="16129" max="16129" width="3.42578125" style="7" customWidth="1"/>
    <col min="16130" max="16130" width="52.42578125" style="7" customWidth="1"/>
    <col min="16131" max="16132" width="7.42578125" style="7" customWidth="1"/>
    <col min="16133" max="16133" width="5.85546875" style="7" customWidth="1"/>
    <col min="16134" max="16134" width="6.42578125" style="7" customWidth="1"/>
    <col min="16135" max="16135" width="7.140625" style="7" customWidth="1"/>
    <col min="16136" max="16136" width="5.42578125" style="7" customWidth="1"/>
    <col min="16137" max="16139" width="7.42578125" style="7" customWidth="1"/>
    <col min="16140" max="16140" width="9.42578125" style="7" customWidth="1"/>
    <col min="16141" max="16141" width="2.42578125" style="7" customWidth="1"/>
    <col min="16142" max="16175" width="15.42578125" style="7" customWidth="1"/>
    <col min="16176" max="16184" width="20.42578125" style="7" customWidth="1"/>
    <col min="16185" max="16381" width="10.85546875" style="7"/>
    <col min="16382" max="16383" width="11.42578125" style="7" customWidth="1"/>
    <col min="16384" max="16384" width="10.85546875" style="7"/>
  </cols>
  <sheetData>
    <row r="1" spans="2:57" x14ac:dyDescent="0.2">
      <c r="B1" s="745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7"/>
      <c r="P1" s="4"/>
      <c r="Q1" s="4"/>
      <c r="R1" s="376"/>
      <c r="S1" s="4"/>
      <c r="T1" s="4"/>
      <c r="U1" s="4"/>
      <c r="V1" s="4"/>
      <c r="W1" s="376"/>
      <c r="X1" s="4"/>
      <c r="Y1" s="4"/>
      <c r="Z1" s="4"/>
      <c r="AA1" s="4"/>
      <c r="AB1" s="376"/>
      <c r="AC1" s="4"/>
      <c r="AD1" s="4"/>
      <c r="AE1" s="376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  <c r="BC1" s="4"/>
      <c r="BD1" s="4"/>
    </row>
    <row r="2" spans="2:57" ht="18" x14ac:dyDescent="0.25">
      <c r="B2" s="347">
        <v>2026</v>
      </c>
      <c r="C2" s="391"/>
      <c r="D2" s="288" t="s">
        <v>206</v>
      </c>
      <c r="E2" s="360"/>
      <c r="F2" s="754" t="s">
        <v>180</v>
      </c>
      <c r="G2" s="754"/>
      <c r="H2" s="755" t="s">
        <v>363</v>
      </c>
      <c r="I2" s="755"/>
      <c r="J2" s="755"/>
      <c r="K2" s="755"/>
      <c r="L2" s="755"/>
      <c r="M2" s="755"/>
      <c r="N2" s="755"/>
      <c r="O2" s="361"/>
      <c r="P2" s="4"/>
      <c r="Q2" s="4"/>
      <c r="R2" s="376"/>
      <c r="S2" s="4"/>
      <c r="T2" s="4"/>
      <c r="U2" s="4"/>
      <c r="V2" s="4"/>
      <c r="W2" s="376"/>
      <c r="X2" s="4"/>
      <c r="Y2" s="4"/>
      <c r="Z2" s="4"/>
      <c r="AA2" s="4"/>
      <c r="AB2" s="376"/>
      <c r="AC2" s="4"/>
      <c r="AD2" s="4"/>
      <c r="AE2" s="376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4"/>
      <c r="BD2" s="4"/>
    </row>
    <row r="3" spans="2:57" ht="18" x14ac:dyDescent="0.2">
      <c r="B3" s="290"/>
      <c r="C3" s="277"/>
      <c r="D3" s="748"/>
      <c r="E3" s="749"/>
      <c r="F3" s="750"/>
      <c r="G3" s="247"/>
      <c r="H3" s="751"/>
      <c r="I3" s="752"/>
      <c r="J3" s="752"/>
      <c r="K3" s="752"/>
      <c r="L3" s="752"/>
      <c r="M3" s="752"/>
      <c r="N3" s="753"/>
      <c r="O3" s="358"/>
      <c r="P3" s="359"/>
      <c r="Q3" s="4"/>
      <c r="R3" s="376"/>
      <c r="S3" s="4"/>
      <c r="T3" s="4"/>
      <c r="U3" s="4"/>
      <c r="V3" s="4"/>
      <c r="W3" s="376"/>
      <c r="X3" s="4"/>
      <c r="Y3" s="4"/>
      <c r="Z3" s="4"/>
      <c r="AA3" s="4"/>
      <c r="AB3" s="376"/>
      <c r="AC3" s="4"/>
      <c r="AD3" s="4"/>
      <c r="AE3" s="376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5"/>
      <c r="BC3" s="4"/>
      <c r="BD3" s="4"/>
    </row>
    <row r="4" spans="2:57" ht="16.5" x14ac:dyDescent="0.3">
      <c r="B4" s="290"/>
      <c r="C4" s="277"/>
      <c r="D4" s="253"/>
      <c r="E4" s="245"/>
      <c r="F4" s="246"/>
      <c r="G4" s="247"/>
      <c r="H4" s="246"/>
      <c r="I4" s="246"/>
      <c r="J4" s="246"/>
      <c r="K4" s="246"/>
      <c r="L4" s="248"/>
      <c r="M4" s="248"/>
      <c r="N4" s="248"/>
      <c r="O4" s="291"/>
      <c r="P4" s="4"/>
      <c r="Q4" s="4"/>
      <c r="R4" s="376"/>
      <c r="S4" s="4"/>
      <c r="T4" s="4"/>
      <c r="U4" s="4"/>
      <c r="V4" s="4"/>
      <c r="W4" s="376"/>
      <c r="X4" s="4"/>
      <c r="Y4" s="4"/>
      <c r="Z4" s="4"/>
      <c r="AA4" s="4"/>
      <c r="AB4" s="376"/>
      <c r="AC4" s="4"/>
      <c r="AD4" s="4"/>
      <c r="AE4" s="376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5"/>
      <c r="BC4" s="4"/>
      <c r="BD4" s="4"/>
    </row>
    <row r="5" spans="2:57" ht="17.25" thickBot="1" x14ac:dyDescent="0.35">
      <c r="B5" s="290"/>
      <c r="C5" s="277"/>
      <c r="D5" s="348" t="s">
        <v>256</v>
      </c>
      <c r="E5" s="349"/>
      <c r="F5" s="350"/>
      <c r="G5" s="247"/>
      <c r="H5" s="254"/>
      <c r="I5" s="254"/>
      <c r="J5" s="254"/>
      <c r="K5" s="246"/>
      <c r="L5" s="248"/>
      <c r="M5" s="248"/>
      <c r="N5" s="248"/>
      <c r="O5" s="291"/>
      <c r="P5" s="4"/>
      <c r="Q5" s="4"/>
      <c r="R5" s="376"/>
      <c r="S5" s="4"/>
      <c r="T5" s="4"/>
      <c r="U5" s="4"/>
      <c r="V5" s="4"/>
      <c r="W5" s="376"/>
      <c r="X5" s="4"/>
      <c r="Y5" s="4"/>
      <c r="Z5" s="4"/>
      <c r="AA5" s="4"/>
      <c r="AB5" s="376"/>
      <c r="AC5" s="4"/>
      <c r="AD5" s="4"/>
      <c r="AE5" s="376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5"/>
      <c r="BC5" s="4"/>
      <c r="BD5" s="4"/>
    </row>
    <row r="6" spans="2:57" s="11" customFormat="1" ht="17.25" thickBot="1" x14ac:dyDescent="0.35">
      <c r="B6" s="290"/>
      <c r="C6" s="277"/>
      <c r="D6" s="353" t="s">
        <v>255</v>
      </c>
      <c r="E6" s="351"/>
      <c r="F6" s="352"/>
      <c r="G6" s="247"/>
      <c r="H6" s="253" t="s">
        <v>147</v>
      </c>
      <c r="I6" s="255"/>
      <c r="J6" s="255"/>
      <c r="K6" s="254"/>
      <c r="L6" s="680" t="s">
        <v>164</v>
      </c>
      <c r="M6" s="680"/>
      <c r="N6" s="681"/>
      <c r="O6" s="289">
        <v>1</v>
      </c>
      <c r="P6" s="12"/>
      <c r="Q6" s="12"/>
      <c r="R6" s="377"/>
      <c r="S6" s="12"/>
      <c r="T6" s="12"/>
      <c r="U6" s="12"/>
      <c r="V6" s="12"/>
      <c r="W6" s="377"/>
      <c r="X6" s="12"/>
      <c r="Y6" s="12"/>
      <c r="Z6" s="12"/>
      <c r="AA6" s="12"/>
      <c r="AB6" s="377"/>
      <c r="AC6" s="12"/>
      <c r="AD6" s="12"/>
      <c r="AE6" s="377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3"/>
      <c r="BC6" s="12"/>
      <c r="BD6" s="12"/>
      <c r="BE6" s="14"/>
    </row>
    <row r="7" spans="2:57" ht="17.25" thickBot="1" x14ac:dyDescent="0.35">
      <c r="B7" s="290"/>
      <c r="C7" s="277"/>
      <c r="D7" s="353" t="s">
        <v>254</v>
      </c>
      <c r="E7" s="351"/>
      <c r="F7" s="352"/>
      <c r="G7" s="247"/>
      <c r="H7" s="246"/>
      <c r="I7" s="246"/>
      <c r="J7" s="246"/>
      <c r="K7" s="246"/>
      <c r="L7" s="248"/>
      <c r="M7" s="248"/>
      <c r="N7" s="248"/>
      <c r="O7" s="292"/>
    </row>
    <row r="8" spans="2:57" ht="17.25" thickBot="1" x14ac:dyDescent="0.35">
      <c r="B8" s="290"/>
      <c r="C8" s="277"/>
      <c r="D8" s="354" t="s">
        <v>248</v>
      </c>
      <c r="E8" s="351"/>
      <c r="F8" s="352"/>
      <c r="G8" s="247"/>
      <c r="H8" s="246"/>
      <c r="I8" s="246"/>
      <c r="J8" s="246"/>
      <c r="K8" s="246"/>
      <c r="L8" s="680" t="s">
        <v>157</v>
      </c>
      <c r="M8" s="680"/>
      <c r="N8" s="680"/>
      <c r="O8" s="289">
        <v>1</v>
      </c>
    </row>
    <row r="9" spans="2:57" s="17" customFormat="1" ht="16.5" x14ac:dyDescent="0.3">
      <c r="B9" s="290"/>
      <c r="C9" s="277"/>
      <c r="D9" s="355" t="s">
        <v>253</v>
      </c>
      <c r="E9" s="356"/>
      <c r="F9" s="357"/>
      <c r="G9" s="247"/>
      <c r="H9" s="246"/>
      <c r="I9" s="246"/>
      <c r="J9" s="246"/>
      <c r="K9" s="246"/>
      <c r="L9" s="202"/>
      <c r="M9" s="202"/>
      <c r="N9" s="202"/>
      <c r="O9" s="293"/>
      <c r="P9" s="10"/>
      <c r="Q9" s="10"/>
      <c r="R9" s="7"/>
      <c r="S9" s="10"/>
      <c r="T9" s="10"/>
      <c r="U9" s="10"/>
      <c r="V9" s="10"/>
      <c r="W9" s="7"/>
      <c r="X9" s="10"/>
      <c r="Y9" s="10"/>
      <c r="Z9" s="10"/>
      <c r="AA9" s="10"/>
      <c r="AB9" s="7"/>
      <c r="AC9" s="10"/>
      <c r="AD9" s="10"/>
      <c r="AE9" s="7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"/>
      <c r="BC9" s="10"/>
      <c r="BD9" s="10"/>
      <c r="BE9" s="16"/>
    </row>
    <row r="10" spans="2:57" ht="15.75" x14ac:dyDescent="0.25">
      <c r="B10" s="290"/>
      <c r="C10" s="277"/>
      <c r="D10" s="248"/>
      <c r="E10" s="245"/>
      <c r="F10" s="256"/>
      <c r="G10" s="257"/>
      <c r="H10" s="756" t="s">
        <v>9</v>
      </c>
      <c r="I10" s="757"/>
      <c r="J10" s="757"/>
      <c r="K10" s="757"/>
      <c r="L10" s="757"/>
      <c r="M10" s="757"/>
      <c r="N10" s="757"/>
      <c r="O10" s="758"/>
    </row>
    <row r="11" spans="2:57" ht="16.5" x14ac:dyDescent="0.3">
      <c r="B11" s="294" t="s">
        <v>333</v>
      </c>
      <c r="C11" s="392"/>
      <c r="D11" s="719" t="s">
        <v>328</v>
      </c>
      <c r="E11" s="720"/>
      <c r="F11" s="721"/>
      <c r="G11" s="203"/>
      <c r="H11" s="711" t="s">
        <v>252</v>
      </c>
      <c r="I11" s="759"/>
      <c r="J11" s="711" t="s">
        <v>3</v>
      </c>
      <c r="K11" s="759"/>
      <c r="L11" s="711" t="s">
        <v>4</v>
      </c>
      <c r="M11" s="759"/>
      <c r="N11" s="711" t="s">
        <v>1</v>
      </c>
      <c r="O11" s="712"/>
    </row>
    <row r="12" spans="2:57" ht="16.5" x14ac:dyDescent="0.3">
      <c r="B12" s="290"/>
      <c r="C12" s="277"/>
      <c r="D12" s="283"/>
      <c r="E12" s="284"/>
      <c r="F12" s="283"/>
      <c r="G12" s="203"/>
      <c r="H12" s="246"/>
      <c r="I12" s="246"/>
      <c r="J12" s="246"/>
      <c r="K12" s="246"/>
      <c r="L12" s="202"/>
      <c r="M12" s="202"/>
      <c r="N12" s="202"/>
      <c r="O12" s="293"/>
    </row>
    <row r="13" spans="2:57" ht="16.5" x14ac:dyDescent="0.3">
      <c r="B13" s="295" t="s">
        <v>10</v>
      </c>
      <c r="C13" s="269"/>
      <c r="D13" s="719" t="str">
        <f>D41</f>
        <v>CAPÍTOL 1. GUIÓ. MÚSIQUES. COMPRA PROGRAMES/DRETS</v>
      </c>
      <c r="E13" s="720"/>
      <c r="F13" s="721"/>
      <c r="G13" s="203"/>
      <c r="H13" s="727">
        <f>L55</f>
        <v>0</v>
      </c>
      <c r="I13" s="727"/>
      <c r="J13" s="727">
        <f>M55</f>
        <v>0</v>
      </c>
      <c r="K13" s="727"/>
      <c r="L13" s="727">
        <f>N55</f>
        <v>0</v>
      </c>
      <c r="M13" s="727"/>
      <c r="N13" s="727">
        <f>O55</f>
        <v>0</v>
      </c>
      <c r="O13" s="728"/>
    </row>
    <row r="14" spans="2:57" ht="16.5" x14ac:dyDescent="0.3">
      <c r="B14" s="295" t="s">
        <v>11</v>
      </c>
      <c r="C14" s="269"/>
      <c r="D14" s="719" t="str">
        <f>D57</f>
        <v>CAPÍTOL 2. PERSONAL ARTÍSTIC</v>
      </c>
      <c r="E14" s="720"/>
      <c r="F14" s="721"/>
      <c r="G14" s="203"/>
      <c r="H14" s="727">
        <f>L71</f>
        <v>0</v>
      </c>
      <c r="I14" s="727"/>
      <c r="J14" s="727">
        <f>M71</f>
        <v>0</v>
      </c>
      <c r="K14" s="727"/>
      <c r="L14" s="727">
        <f>N71</f>
        <v>0</v>
      </c>
      <c r="M14" s="727"/>
      <c r="N14" s="727">
        <f>O71</f>
        <v>0</v>
      </c>
      <c r="O14" s="728"/>
    </row>
    <row r="15" spans="2:57" ht="16.5" x14ac:dyDescent="0.3">
      <c r="B15" s="295" t="s">
        <v>12</v>
      </c>
      <c r="C15" s="269"/>
      <c r="D15" s="719" t="str">
        <f>D74</f>
        <v>CAPÍTOL 3. EQUIP TÈCNIC</v>
      </c>
      <c r="E15" s="720"/>
      <c r="F15" s="721"/>
      <c r="G15" s="203"/>
      <c r="H15" s="727">
        <f>L104</f>
        <v>0</v>
      </c>
      <c r="I15" s="727"/>
      <c r="J15" s="727">
        <f>M104</f>
        <v>0</v>
      </c>
      <c r="K15" s="727"/>
      <c r="L15" s="727">
        <f>N104</f>
        <v>0</v>
      </c>
      <c r="M15" s="727"/>
      <c r="N15" s="727">
        <f>O104</f>
        <v>0</v>
      </c>
      <c r="O15" s="728"/>
    </row>
    <row r="16" spans="2:57" ht="16.5" x14ac:dyDescent="0.3">
      <c r="B16" s="296" t="s">
        <v>369</v>
      </c>
      <c r="C16" s="269"/>
      <c r="D16" s="645" t="str">
        <f>D106</f>
        <v>CAPÍTOL 4. ESCENOGRAFIA</v>
      </c>
      <c r="E16" s="646"/>
      <c r="F16" s="647"/>
      <c r="G16" s="203"/>
      <c r="H16" s="727">
        <f>L113</f>
        <v>0</v>
      </c>
      <c r="I16" s="727"/>
      <c r="J16" s="727">
        <f>M113</f>
        <v>0</v>
      </c>
      <c r="K16" s="727"/>
      <c r="L16" s="727">
        <f>N113</f>
        <v>0</v>
      </c>
      <c r="M16" s="727"/>
      <c r="N16" s="727">
        <f>O113</f>
        <v>0</v>
      </c>
      <c r="O16" s="760"/>
      <c r="P16" s="627"/>
      <c r="Q16" s="675"/>
      <c r="R16" s="676"/>
      <c r="S16" s="677"/>
    </row>
    <row r="17" spans="2:57" ht="16.5" x14ac:dyDescent="0.3">
      <c r="B17" s="296" t="s">
        <v>13</v>
      </c>
      <c r="C17" s="393"/>
      <c r="D17" s="719" t="str">
        <f>D115</f>
        <v>CAPÍTOL 5. MAQUINÀRIA DE RODATGE I TRANSPORT</v>
      </c>
      <c r="E17" s="720"/>
      <c r="F17" s="721"/>
      <c r="G17" s="247"/>
      <c r="H17" s="727">
        <f>L137</f>
        <v>0</v>
      </c>
      <c r="I17" s="727"/>
      <c r="J17" s="727">
        <f>M137</f>
        <v>0</v>
      </c>
      <c r="K17" s="727"/>
      <c r="L17" s="727">
        <f>N137</f>
        <v>0</v>
      </c>
      <c r="M17" s="727"/>
      <c r="N17" s="727">
        <f>O137</f>
        <v>0</v>
      </c>
      <c r="O17" s="728"/>
    </row>
    <row r="18" spans="2:57" ht="16.5" x14ac:dyDescent="0.3">
      <c r="B18" s="295" t="s">
        <v>14</v>
      </c>
      <c r="C18" s="393"/>
      <c r="D18" s="719" t="str">
        <f>D139</f>
        <v>CAPÍTOL 6. VIATGES, DIETES I MENJARS</v>
      </c>
      <c r="E18" s="720"/>
      <c r="F18" s="721"/>
      <c r="G18" s="247"/>
      <c r="H18" s="727">
        <f>L168</f>
        <v>0</v>
      </c>
      <c r="I18" s="727"/>
      <c r="J18" s="727">
        <f>M168</f>
        <v>0</v>
      </c>
      <c r="K18" s="727"/>
      <c r="L18" s="727">
        <f>N168</f>
        <v>0</v>
      </c>
      <c r="M18" s="727"/>
      <c r="N18" s="727">
        <f>O168</f>
        <v>0</v>
      </c>
      <c r="O18" s="728"/>
      <c r="P18" s="9"/>
      <c r="Q18" s="9"/>
      <c r="R18" s="17"/>
      <c r="S18" s="9"/>
      <c r="T18" s="9"/>
      <c r="U18" s="9"/>
      <c r="V18" s="9"/>
      <c r="W18" s="17"/>
      <c r="X18" s="9"/>
      <c r="Y18" s="9"/>
      <c r="Z18" s="9"/>
      <c r="AA18" s="9"/>
      <c r="AB18" s="17"/>
      <c r="AC18" s="9"/>
      <c r="AD18" s="9"/>
      <c r="AE18" s="17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</row>
    <row r="19" spans="2:57" s="17" customFormat="1" ht="16.5" x14ac:dyDescent="0.3">
      <c r="B19" s="295" t="s">
        <v>15</v>
      </c>
      <c r="C19" s="393"/>
      <c r="D19" s="719" t="str">
        <f>D170</f>
        <v>CAPÍTOL 7. SUPORTS GRAVACIÓ I VARIS PRODUCCIÓ</v>
      </c>
      <c r="E19" s="720"/>
      <c r="F19" s="721"/>
      <c r="G19" s="247"/>
      <c r="H19" s="727">
        <f>L185</f>
        <v>0</v>
      </c>
      <c r="I19" s="727"/>
      <c r="J19" s="727">
        <f>M185</f>
        <v>0</v>
      </c>
      <c r="K19" s="727"/>
      <c r="L19" s="727">
        <f>N185</f>
        <v>0</v>
      </c>
      <c r="M19" s="727"/>
      <c r="N19" s="727">
        <f>O185</f>
        <v>0</v>
      </c>
      <c r="O19" s="728"/>
      <c r="P19" s="10"/>
      <c r="Q19" s="10"/>
      <c r="R19" s="7"/>
      <c r="S19" s="10"/>
      <c r="T19" s="10"/>
      <c r="U19" s="10"/>
      <c r="V19" s="10"/>
      <c r="W19" s="7"/>
      <c r="X19" s="10"/>
      <c r="Y19" s="10"/>
      <c r="Z19" s="10"/>
      <c r="AA19" s="10"/>
      <c r="AB19" s="7"/>
      <c r="AC19" s="10"/>
      <c r="AD19" s="10"/>
      <c r="AE19" s="7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5"/>
      <c r="BC19" s="10"/>
      <c r="BD19" s="10"/>
      <c r="BE19" s="16"/>
    </row>
    <row r="20" spans="2:57" s="17" customFormat="1" ht="17.25" thickBot="1" x14ac:dyDescent="0.35">
      <c r="B20" s="295" t="s">
        <v>362</v>
      </c>
      <c r="C20" s="393"/>
      <c r="D20" s="632" t="str">
        <f>D187</f>
        <v>CAPITOL 8.MUNTATGE, SONORITZACIÓ I POSTPRODUCCIÓ</v>
      </c>
      <c r="E20" s="633"/>
      <c r="F20" s="634"/>
      <c r="G20" s="247"/>
      <c r="H20" s="727">
        <f>L192</f>
        <v>0</v>
      </c>
      <c r="I20" s="727"/>
      <c r="J20" s="727">
        <f>M192</f>
        <v>0</v>
      </c>
      <c r="K20" s="727"/>
      <c r="L20" s="727">
        <f>N185</f>
        <v>0</v>
      </c>
      <c r="M20" s="727"/>
      <c r="N20" s="769">
        <f>O192</f>
        <v>0</v>
      </c>
      <c r="O20" s="770"/>
      <c r="P20" s="10"/>
      <c r="Q20" s="10"/>
      <c r="R20" s="7"/>
      <c r="S20" s="10"/>
      <c r="T20" s="10"/>
      <c r="U20" s="10"/>
      <c r="V20" s="10"/>
      <c r="W20" s="7"/>
      <c r="X20" s="10"/>
      <c r="Y20" s="10"/>
      <c r="Z20" s="10"/>
      <c r="AA20" s="10"/>
      <c r="AB20" s="7"/>
      <c r="AC20" s="10"/>
      <c r="AD20" s="10"/>
      <c r="AE20" s="7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5"/>
      <c r="BC20" s="10"/>
      <c r="BD20" s="10"/>
      <c r="BE20" s="16"/>
    </row>
    <row r="21" spans="2:57" ht="17.25" thickBot="1" x14ac:dyDescent="0.35">
      <c r="B21" s="295"/>
      <c r="C21" s="515"/>
      <c r="D21" s="566" t="s">
        <v>403</v>
      </c>
      <c r="E21" s="567"/>
      <c r="F21" s="568"/>
      <c r="G21" s="247"/>
      <c r="H21" s="761">
        <f>SUM(H13:I20)</f>
        <v>0</v>
      </c>
      <c r="I21" s="762"/>
      <c r="J21" s="761">
        <f>SUM(J13:K20)</f>
        <v>0</v>
      </c>
      <c r="K21" s="762"/>
      <c r="L21" s="761">
        <f>SUM(L13:M20)</f>
        <v>0</v>
      </c>
      <c r="M21" s="762"/>
      <c r="N21" s="761">
        <f>SUM(N13:O20)</f>
        <v>0</v>
      </c>
      <c r="O21" s="763"/>
      <c r="P21" s="627"/>
    </row>
    <row r="22" spans="2:57" ht="16.5" x14ac:dyDescent="0.3">
      <c r="B22" s="295" t="s">
        <v>16</v>
      </c>
      <c r="C22" s="393"/>
      <c r="D22" s="719" t="str">
        <f>D194</f>
        <v>CAPÍTOL 9. ASSEGURANCES I IMPOSTOS</v>
      </c>
      <c r="E22" s="720"/>
      <c r="F22" s="721"/>
      <c r="G22" s="247"/>
      <c r="H22" s="713">
        <f>L200</f>
        <v>0</v>
      </c>
      <c r="I22" s="713"/>
      <c r="J22" s="713">
        <f>M200</f>
        <v>0</v>
      </c>
      <c r="K22" s="713"/>
      <c r="L22" s="713">
        <f>N200</f>
        <v>0</v>
      </c>
      <c r="M22" s="713"/>
      <c r="N22" s="713">
        <f>O200</f>
        <v>0</v>
      </c>
      <c r="O22" s="714"/>
      <c r="P22" s="627"/>
    </row>
    <row r="23" spans="2:57" ht="16.5" x14ac:dyDescent="0.3">
      <c r="B23" s="295" t="s">
        <v>17</v>
      </c>
      <c r="C23" s="393"/>
      <c r="D23" s="722" t="str">
        <f>D202</f>
        <v>CAPÍTOL 10. DESPESES GENERALS</v>
      </c>
      <c r="E23" s="723"/>
      <c r="F23" s="724"/>
      <c r="G23" s="247"/>
      <c r="H23" s="715">
        <f>L212</f>
        <v>0</v>
      </c>
      <c r="I23" s="715"/>
      <c r="J23" s="715">
        <f>M212</f>
        <v>0</v>
      </c>
      <c r="K23" s="715"/>
      <c r="L23" s="715">
        <f>N212</f>
        <v>0</v>
      </c>
      <c r="M23" s="715"/>
      <c r="N23" s="715">
        <f>O212</f>
        <v>0</v>
      </c>
      <c r="O23" s="716"/>
    </row>
    <row r="24" spans="2:57" ht="17.25" thickBot="1" x14ac:dyDescent="0.35">
      <c r="B24" s="290"/>
      <c r="C24" s="277"/>
      <c r="D24" s="285"/>
      <c r="E24" s="284"/>
      <c r="F24" s="286"/>
      <c r="G24" s="247"/>
      <c r="H24" s="246"/>
      <c r="I24" s="246"/>
      <c r="J24" s="7"/>
      <c r="K24" s="246"/>
      <c r="M24" s="245"/>
      <c r="O24" s="297"/>
    </row>
    <row r="25" spans="2:57" ht="17.25" thickBot="1" x14ac:dyDescent="0.35">
      <c r="B25" s="290"/>
      <c r="C25" s="277"/>
      <c r="D25" s="710" t="s">
        <v>18</v>
      </c>
      <c r="E25" s="710"/>
      <c r="F25" s="710"/>
      <c r="G25" s="203"/>
      <c r="H25" s="717">
        <f>H21+H23+H22</f>
        <v>0</v>
      </c>
      <c r="I25" s="725"/>
      <c r="J25" s="717">
        <f>J21+J23+J22</f>
        <v>0</v>
      </c>
      <c r="K25" s="725"/>
      <c r="L25" s="717">
        <f>L21+L23+L22</f>
        <v>0</v>
      </c>
      <c r="M25" s="725"/>
      <c r="N25" s="717">
        <f>N21+N23+N22</f>
        <v>0</v>
      </c>
      <c r="O25" s="718"/>
      <c r="P25" s="627"/>
    </row>
    <row r="26" spans="2:57" ht="16.5" x14ac:dyDescent="0.3">
      <c r="B26" s="290"/>
      <c r="C26" s="277"/>
      <c r="D26" s="710" t="s">
        <v>366</v>
      </c>
      <c r="E26" s="710"/>
      <c r="F26" s="710"/>
      <c r="G26" s="203"/>
      <c r="H26" s="715">
        <f>H21*7%</f>
        <v>0</v>
      </c>
      <c r="I26" s="715"/>
      <c r="J26" s="715">
        <f>J21*7%</f>
        <v>0</v>
      </c>
      <c r="K26" s="715"/>
      <c r="L26" s="715">
        <f>L21*7%</f>
        <v>0</v>
      </c>
      <c r="M26" s="715"/>
      <c r="N26" s="715">
        <f>N21*7%</f>
        <v>0</v>
      </c>
      <c r="O26" s="715"/>
      <c r="P26" s="627"/>
    </row>
    <row r="27" spans="2:57" ht="17.25" thickBot="1" x14ac:dyDescent="0.35">
      <c r="B27" s="290"/>
      <c r="C27" s="277"/>
      <c r="D27" s="710" t="s">
        <v>367</v>
      </c>
      <c r="E27" s="710"/>
      <c r="F27" s="710"/>
      <c r="G27" s="247"/>
      <c r="H27" s="729">
        <f>H21*3%</f>
        <v>0</v>
      </c>
      <c r="I27" s="729"/>
      <c r="J27" s="729">
        <f>J21*3%</f>
        <v>0</v>
      </c>
      <c r="K27" s="729"/>
      <c r="L27" s="729">
        <f>L21*3%</f>
        <v>0</v>
      </c>
      <c r="M27" s="729"/>
      <c r="N27" s="729">
        <f>N21*3%</f>
        <v>0</v>
      </c>
      <c r="O27" s="729"/>
      <c r="P27" s="627"/>
    </row>
    <row r="28" spans="2:57" ht="17.25" thickBot="1" x14ac:dyDescent="0.35">
      <c r="B28" s="290"/>
      <c r="C28" s="277"/>
      <c r="D28" s="710" t="s">
        <v>19</v>
      </c>
      <c r="E28" s="710"/>
      <c r="F28" s="710"/>
      <c r="G28" s="203"/>
      <c r="H28" s="717">
        <f>H25+H26+H27</f>
        <v>0</v>
      </c>
      <c r="I28" s="725"/>
      <c r="J28" s="725">
        <f>J25+J26+J27</f>
        <v>0</v>
      </c>
      <c r="K28" s="725"/>
      <c r="L28" s="725">
        <f>L25+L26+L27</f>
        <v>0</v>
      </c>
      <c r="M28" s="726"/>
      <c r="N28" s="717">
        <f>N25+N26+N27</f>
        <v>0</v>
      </c>
      <c r="O28" s="726"/>
    </row>
    <row r="29" spans="2:57" ht="19.5" thickBot="1" x14ac:dyDescent="0.35">
      <c r="B29" s="290"/>
      <c r="C29" s="277"/>
      <c r="D29" s="710" t="s">
        <v>171</v>
      </c>
      <c r="E29" s="710"/>
      <c r="F29" s="710"/>
      <c r="G29" s="203"/>
      <c r="H29" s="246"/>
      <c r="I29" s="246"/>
      <c r="J29" s="246"/>
      <c r="K29" s="246"/>
      <c r="L29" s="252"/>
      <c r="M29" s="248"/>
      <c r="N29" s="773">
        <f>IF(O6=0,0,N28/O6)</f>
        <v>0</v>
      </c>
      <c r="O29" s="774"/>
    </row>
    <row r="30" spans="2:57" ht="16.5" x14ac:dyDescent="0.3">
      <c r="B30" s="290"/>
      <c r="C30" s="277"/>
      <c r="D30" s="710" t="s">
        <v>170</v>
      </c>
      <c r="E30" s="710"/>
      <c r="F30" s="710"/>
      <c r="G30" s="203"/>
      <c r="H30" s="246"/>
      <c r="I30" s="246"/>
      <c r="J30" s="246"/>
      <c r="K30" s="246"/>
      <c r="L30" s="252"/>
      <c r="M30" s="248"/>
      <c r="N30" s="715">
        <f>N29/O8</f>
        <v>0</v>
      </c>
      <c r="O30" s="716"/>
    </row>
    <row r="31" spans="2:57" ht="16.5" x14ac:dyDescent="0.3">
      <c r="B31" s="290"/>
      <c r="C31" s="277"/>
      <c r="D31" s="287"/>
      <c r="E31" s="284"/>
      <c r="F31" s="283"/>
      <c r="G31" s="203"/>
      <c r="H31" s="246"/>
      <c r="I31" s="246"/>
      <c r="J31" s="246"/>
      <c r="K31" s="246"/>
      <c r="L31" s="248"/>
      <c r="M31" s="248"/>
      <c r="N31" s="248"/>
      <c r="O31" s="297"/>
    </row>
    <row r="32" spans="2:57" ht="16.5" x14ac:dyDescent="0.2">
      <c r="B32" s="290"/>
      <c r="C32" s="277"/>
      <c r="D32" s="740" t="s">
        <v>20</v>
      </c>
      <c r="E32" s="740"/>
      <c r="F32" s="740"/>
      <c r="G32" s="203"/>
      <c r="H32" s="179"/>
      <c r="I32" s="179"/>
      <c r="J32" s="249"/>
      <c r="K32" s="179"/>
      <c r="L32" s="248"/>
      <c r="M32" s="248"/>
      <c r="N32" s="729">
        <f>N28*21%</f>
        <v>0</v>
      </c>
      <c r="O32" s="739"/>
    </row>
    <row r="33" spans="2:57" s="167" customFormat="1" ht="16.5" x14ac:dyDescent="0.2">
      <c r="B33" s="298"/>
      <c r="C33" s="392"/>
      <c r="D33" s="741" t="s">
        <v>21</v>
      </c>
      <c r="E33" s="741"/>
      <c r="F33" s="741"/>
      <c r="G33" s="251"/>
      <c r="H33" s="249"/>
      <c r="I33" s="249"/>
      <c r="J33" s="249"/>
      <c r="K33" s="249"/>
      <c r="L33" s="251"/>
      <c r="M33" s="251"/>
      <c r="N33" s="727">
        <f>N28+N32</f>
        <v>0</v>
      </c>
      <c r="O33" s="728"/>
      <c r="P33" s="164"/>
      <c r="Q33" s="164"/>
      <c r="R33" s="378"/>
      <c r="S33" s="164"/>
      <c r="T33" s="164"/>
      <c r="U33" s="164"/>
      <c r="V33" s="164"/>
      <c r="W33" s="378"/>
      <c r="X33" s="164"/>
      <c r="Y33" s="164"/>
      <c r="Z33" s="164"/>
      <c r="AA33" s="164"/>
      <c r="AB33" s="378"/>
      <c r="AC33" s="164"/>
      <c r="AD33" s="164"/>
      <c r="AE33" s="378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5"/>
      <c r="BC33" s="164"/>
      <c r="BD33" s="164"/>
      <c r="BE33" s="166"/>
    </row>
    <row r="34" spans="2:57" s="167" customFormat="1" x14ac:dyDescent="0.25">
      <c r="B34" s="298"/>
      <c r="C34" s="392"/>
      <c r="D34" s="250"/>
      <c r="E34" s="250"/>
      <c r="F34" s="250"/>
      <c r="G34" s="251"/>
      <c r="H34" s="249"/>
      <c r="I34" s="249"/>
      <c r="J34" s="249"/>
      <c r="K34" s="249"/>
      <c r="L34" s="251"/>
      <c r="M34" s="251"/>
      <c r="N34" s="251"/>
      <c r="O34" s="299"/>
      <c r="P34" s="164"/>
      <c r="Q34" s="164"/>
      <c r="R34" s="378"/>
      <c r="S34" s="164"/>
      <c r="T34" s="164"/>
      <c r="U34" s="164"/>
      <c r="V34" s="164"/>
      <c r="W34" s="378"/>
      <c r="X34" s="164"/>
      <c r="Y34" s="164"/>
      <c r="Z34" s="164"/>
      <c r="AA34" s="164"/>
      <c r="AB34" s="378"/>
      <c r="AC34" s="164"/>
      <c r="AD34" s="164"/>
      <c r="AE34" s="378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164"/>
      <c r="BD34" s="164"/>
      <c r="BE34" s="166"/>
    </row>
    <row r="35" spans="2:57" x14ac:dyDescent="0.2">
      <c r="B35" s="742"/>
      <c r="C35" s="743"/>
      <c r="D35" s="743"/>
      <c r="E35" s="743"/>
      <c r="F35" s="743"/>
      <c r="G35" s="743"/>
      <c r="H35" s="743"/>
      <c r="I35" s="743"/>
      <c r="J35" s="743"/>
      <c r="K35" s="743"/>
      <c r="L35" s="743"/>
      <c r="M35" s="743"/>
      <c r="N35" s="743"/>
      <c r="O35" s="744"/>
      <c r="P35" s="9"/>
      <c r="Q35" s="9"/>
      <c r="R35" s="17"/>
      <c r="S35" s="9"/>
      <c r="T35" s="9"/>
      <c r="U35" s="9"/>
      <c r="V35" s="9"/>
      <c r="W35" s="17"/>
      <c r="X35" s="9"/>
      <c r="Y35" s="9"/>
      <c r="Z35" s="9"/>
      <c r="AA35" s="9"/>
      <c r="AB35" s="17"/>
      <c r="AC35" s="9"/>
      <c r="AD35" s="9"/>
      <c r="AE35" s="17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</row>
    <row r="36" spans="2:57" s="17" customFormat="1" ht="15.75" x14ac:dyDescent="0.2">
      <c r="B36" s="518"/>
      <c r="C36" s="484"/>
      <c r="D36" s="474"/>
      <c r="E36" s="733" t="s">
        <v>22</v>
      </c>
      <c r="F36" s="475" t="s">
        <v>148</v>
      </c>
      <c r="G36" s="476" t="s">
        <v>165</v>
      </c>
      <c r="H36" s="735" t="s">
        <v>23</v>
      </c>
      <c r="I36" s="736"/>
      <c r="J36" s="736"/>
      <c r="K36" s="736"/>
      <c r="L36" s="737" t="s">
        <v>9</v>
      </c>
      <c r="M36" s="737"/>
      <c r="N36" s="737"/>
      <c r="O36" s="738" t="s">
        <v>8</v>
      </c>
      <c r="P36" s="10"/>
      <c r="Q36" s="10"/>
      <c r="R36" s="7"/>
      <c r="S36" s="10"/>
      <c r="T36" s="10"/>
      <c r="U36" s="10"/>
      <c r="V36" s="10"/>
      <c r="W36" s="7"/>
      <c r="X36" s="10"/>
      <c r="Y36" s="10"/>
      <c r="Z36" s="10"/>
      <c r="AA36" s="10"/>
      <c r="AB36" s="7"/>
      <c r="AC36" s="10"/>
      <c r="AD36" s="10"/>
      <c r="AE36" s="7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5"/>
      <c r="BC36" s="10"/>
      <c r="BD36" s="10"/>
      <c r="BE36" s="16"/>
    </row>
    <row r="37" spans="2:57" ht="21.95" customHeight="1" thickBot="1" x14ac:dyDescent="0.25">
      <c r="B37" s="519" t="s">
        <v>24</v>
      </c>
      <c r="C37" s="461" t="s">
        <v>25</v>
      </c>
      <c r="D37" s="477" t="s">
        <v>2</v>
      </c>
      <c r="E37" s="734"/>
      <c r="F37" s="478" t="s">
        <v>149</v>
      </c>
      <c r="G37" s="479" t="s">
        <v>166</v>
      </c>
      <c r="H37" s="480" t="s">
        <v>252</v>
      </c>
      <c r="I37" s="481" t="s">
        <v>3</v>
      </c>
      <c r="J37" s="481" t="s">
        <v>4</v>
      </c>
      <c r="K37" s="482" t="s">
        <v>8</v>
      </c>
      <c r="L37" s="483" t="s">
        <v>252</v>
      </c>
      <c r="M37" s="483" t="s">
        <v>3</v>
      </c>
      <c r="N37" s="483" t="s">
        <v>4</v>
      </c>
      <c r="O37" s="738"/>
    </row>
    <row r="38" spans="2:57" ht="14.25" thickBot="1" x14ac:dyDescent="0.3">
      <c r="B38" s="300"/>
      <c r="C38" s="280"/>
      <c r="D38" s="17"/>
      <c r="E38" s="281"/>
      <c r="F38" s="9"/>
      <c r="G38" s="380" t="s">
        <v>418</v>
      </c>
      <c r="H38" s="323">
        <f>'CALENDARI DE TREBALL 1'!H6</f>
        <v>0</v>
      </c>
      <c r="I38" s="324">
        <f>'CALENDARI DE TREBALL 1'!O6</f>
        <v>0</v>
      </c>
      <c r="J38" s="324">
        <f>'CALENDARI DE TREBALL 1'!T6</f>
        <v>0</v>
      </c>
      <c r="K38" s="282">
        <f>SUM(H38:J38)</f>
        <v>0</v>
      </c>
      <c r="L38" s="18"/>
      <c r="M38" s="18"/>
      <c r="N38" s="18"/>
      <c r="O38" s="301"/>
    </row>
    <row r="39" spans="2:57" x14ac:dyDescent="0.2">
      <c r="B39" s="300"/>
      <c r="C39" s="280"/>
      <c r="D39" s="17"/>
      <c r="E39" s="281"/>
      <c r="F39" s="9"/>
      <c r="G39" s="381" t="s">
        <v>167</v>
      </c>
      <c r="H39" s="29"/>
      <c r="I39" s="29"/>
      <c r="J39" s="29"/>
      <c r="K39" s="396"/>
      <c r="L39" s="18"/>
      <c r="M39" s="18"/>
      <c r="N39" s="18"/>
      <c r="O39" s="301"/>
    </row>
    <row r="40" spans="2:57" x14ac:dyDescent="0.2">
      <c r="B40" s="302"/>
      <c r="C40" s="266"/>
      <c r="F40" s="709"/>
      <c r="G40" s="382" t="s">
        <v>417</v>
      </c>
      <c r="H40" s="259"/>
      <c r="I40" s="259"/>
      <c r="J40" s="259"/>
      <c r="K40" s="259"/>
      <c r="L40" s="18"/>
      <c r="M40" s="18"/>
      <c r="N40" s="18"/>
      <c r="O40" s="301"/>
    </row>
    <row r="41" spans="2:57" x14ac:dyDescent="0.2">
      <c r="B41" s="508" t="s">
        <v>26</v>
      </c>
      <c r="C41" s="269"/>
      <c r="D41" s="470" t="s">
        <v>249</v>
      </c>
      <c r="E41" s="471"/>
      <c r="F41" s="156"/>
      <c r="G41" s="383" t="s">
        <v>168</v>
      </c>
      <c r="H41" s="29"/>
      <c r="I41" s="29"/>
      <c r="J41" s="29"/>
      <c r="K41" s="29"/>
      <c r="L41" s="264"/>
      <c r="M41" s="265"/>
      <c r="N41" s="264"/>
      <c r="O41" s="303"/>
    </row>
    <row r="42" spans="2:57" x14ac:dyDescent="0.2">
      <c r="B42" s="304"/>
      <c r="C42" s="270"/>
      <c r="G42" s="498" t="s">
        <v>169</v>
      </c>
      <c r="O42" s="631"/>
      <c r="P42" s="627"/>
    </row>
    <row r="43" spans="2:57" x14ac:dyDescent="0.2">
      <c r="B43" s="450" t="s">
        <v>27</v>
      </c>
      <c r="C43" s="451" t="s">
        <v>25</v>
      </c>
      <c r="D43" s="451" t="s">
        <v>28</v>
      </c>
      <c r="E43" s="452" t="s">
        <v>22</v>
      </c>
      <c r="F43" s="452" t="s">
        <v>202</v>
      </c>
      <c r="G43" s="453" t="s">
        <v>203</v>
      </c>
      <c r="H43" s="454" t="s">
        <v>252</v>
      </c>
      <c r="I43" s="454" t="s">
        <v>3</v>
      </c>
      <c r="J43" s="454" t="s">
        <v>4</v>
      </c>
      <c r="K43" s="455" t="s">
        <v>8</v>
      </c>
      <c r="L43" s="456">
        <f>SUM(L44:L46)</f>
        <v>0</v>
      </c>
      <c r="M43" s="456">
        <f>SUM(M44:M46)</f>
        <v>0</v>
      </c>
      <c r="N43" s="456">
        <f>SUM(N44:N46)</f>
        <v>0</v>
      </c>
      <c r="O43" s="457">
        <f>SUM(O44:O46)</f>
        <v>0</v>
      </c>
    </row>
    <row r="44" spans="2:57" x14ac:dyDescent="0.2">
      <c r="B44" s="570" t="s">
        <v>29</v>
      </c>
      <c r="C44" s="573"/>
      <c r="D44" s="617" t="s">
        <v>30</v>
      </c>
      <c r="E44" s="208"/>
      <c r="F44" s="209"/>
      <c r="G44" s="210"/>
      <c r="H44" s="209"/>
      <c r="I44" s="209"/>
      <c r="J44" s="211"/>
      <c r="K44" s="212">
        <f t="shared" ref="K44:K46" si="0">SUM(H44:J44)</f>
        <v>0</v>
      </c>
      <c r="L44" s="213">
        <f t="shared" ref="L44:L46" si="1">+H44*F44*C44</f>
        <v>0</v>
      </c>
      <c r="M44" s="209">
        <f t="shared" ref="M44:M46" si="2">+I44*F44*C44</f>
        <v>0</v>
      </c>
      <c r="N44" s="209">
        <f t="shared" ref="N44:N46" si="3">+J44*F44*C44</f>
        <v>0</v>
      </c>
      <c r="O44" s="306">
        <f t="shared" ref="O44:O46" si="4">SUM(L44:N44)</f>
        <v>0</v>
      </c>
    </row>
    <row r="45" spans="2:57" x14ac:dyDescent="0.2">
      <c r="B45" s="572" t="s">
        <v>31</v>
      </c>
      <c r="C45" s="110"/>
      <c r="D45" s="618" t="s">
        <v>32</v>
      </c>
      <c r="E45" s="208"/>
      <c r="F45" s="209"/>
      <c r="G45" s="210"/>
      <c r="H45" s="209"/>
      <c r="I45" s="209"/>
      <c r="J45" s="211"/>
      <c r="K45" s="212">
        <f t="shared" si="0"/>
        <v>0</v>
      </c>
      <c r="L45" s="213">
        <f t="shared" si="1"/>
        <v>0</v>
      </c>
      <c r="M45" s="209">
        <f t="shared" si="2"/>
        <v>0</v>
      </c>
      <c r="N45" s="209">
        <f t="shared" si="3"/>
        <v>0</v>
      </c>
      <c r="O45" s="306">
        <f t="shared" si="4"/>
        <v>0</v>
      </c>
    </row>
    <row r="46" spans="2:57" x14ac:dyDescent="0.2">
      <c r="B46" s="571" t="s">
        <v>33</v>
      </c>
      <c r="C46" s="112"/>
      <c r="D46" s="574"/>
      <c r="E46" s="214"/>
      <c r="F46" s="215"/>
      <c r="G46" s="216"/>
      <c r="H46" s="215"/>
      <c r="I46" s="215"/>
      <c r="J46" s="217"/>
      <c r="K46" s="218">
        <f t="shared" si="0"/>
        <v>0</v>
      </c>
      <c r="L46" s="219">
        <f t="shared" si="1"/>
        <v>0</v>
      </c>
      <c r="M46" s="220">
        <f t="shared" si="2"/>
        <v>0</v>
      </c>
      <c r="N46" s="220">
        <f t="shared" si="3"/>
        <v>0</v>
      </c>
      <c r="O46" s="307">
        <f t="shared" si="4"/>
        <v>0</v>
      </c>
    </row>
    <row r="47" spans="2:57" x14ac:dyDescent="0.2">
      <c r="B47" s="308"/>
      <c r="L47" s="9"/>
      <c r="M47" s="9"/>
      <c r="N47" s="9"/>
      <c r="O47" s="309"/>
    </row>
    <row r="48" spans="2:57" x14ac:dyDescent="0.2">
      <c r="B48" s="450" t="s">
        <v>34</v>
      </c>
      <c r="C48" s="451" t="s">
        <v>25</v>
      </c>
      <c r="D48" s="451" t="s">
        <v>35</v>
      </c>
      <c r="E48" s="452" t="s">
        <v>22</v>
      </c>
      <c r="F48" s="452" t="s">
        <v>202</v>
      </c>
      <c r="G48" s="453" t="s">
        <v>203</v>
      </c>
      <c r="H48" s="454" t="s">
        <v>252</v>
      </c>
      <c r="I48" s="454" t="s">
        <v>3</v>
      </c>
      <c r="J48" s="454" t="s">
        <v>4</v>
      </c>
      <c r="K48" s="455" t="s">
        <v>8</v>
      </c>
      <c r="L48" s="456">
        <f>SUM(L49:L54)</f>
        <v>0</v>
      </c>
      <c r="M48" s="456">
        <f>SUM(M49:M54)</f>
        <v>0</v>
      </c>
      <c r="N48" s="456">
        <f>SUM(N49:N54)</f>
        <v>0</v>
      </c>
      <c r="O48" s="457">
        <f>SUM(O49:O54)</f>
        <v>0</v>
      </c>
    </row>
    <row r="49" spans="2:66" x14ac:dyDescent="0.2">
      <c r="B49" s="570" t="s">
        <v>36</v>
      </c>
      <c r="C49" s="573"/>
      <c r="D49" s="619" t="s">
        <v>37</v>
      </c>
      <c r="E49" s="221"/>
      <c r="F49" s="204"/>
      <c r="G49" s="205"/>
      <c r="H49" s="204"/>
      <c r="I49" s="204"/>
      <c r="J49" s="206"/>
      <c r="K49" s="207">
        <f t="shared" ref="K49:K54" si="5">SUM(H49:J49)</f>
        <v>0</v>
      </c>
      <c r="L49" s="209">
        <f t="shared" ref="L49:L54" si="6">+H49*F49*C49</f>
        <v>0</v>
      </c>
      <c r="M49" s="209">
        <f t="shared" ref="M49:M54" si="7">+I49*F49*C49</f>
        <v>0</v>
      </c>
      <c r="N49" s="209">
        <f t="shared" ref="N49:N54" si="8">+J49*F49*C49</f>
        <v>0</v>
      </c>
      <c r="O49" s="306">
        <f t="shared" ref="O49:O54" si="9">SUM(L49:N49)</f>
        <v>0</v>
      </c>
    </row>
    <row r="50" spans="2:66" x14ac:dyDescent="0.2">
      <c r="B50" s="572" t="s">
        <v>38</v>
      </c>
      <c r="C50" s="110"/>
      <c r="D50" s="620" t="s">
        <v>258</v>
      </c>
      <c r="E50" s="222"/>
      <c r="F50" s="209"/>
      <c r="G50" s="210"/>
      <c r="H50" s="209"/>
      <c r="I50" s="209"/>
      <c r="J50" s="211"/>
      <c r="K50" s="212">
        <f t="shared" si="5"/>
        <v>0</v>
      </c>
      <c r="L50" s="209">
        <f t="shared" si="6"/>
        <v>0</v>
      </c>
      <c r="M50" s="209">
        <f t="shared" si="7"/>
        <v>0</v>
      </c>
      <c r="N50" s="209">
        <f t="shared" si="8"/>
        <v>0</v>
      </c>
      <c r="O50" s="306">
        <f t="shared" si="9"/>
        <v>0</v>
      </c>
    </row>
    <row r="51" spans="2:66" x14ac:dyDescent="0.2">
      <c r="B51" s="572" t="s">
        <v>39</v>
      </c>
      <c r="C51" s="110"/>
      <c r="D51" s="621" t="s">
        <v>259</v>
      </c>
      <c r="E51" s="419"/>
      <c r="F51" s="209"/>
      <c r="G51" s="210"/>
      <c r="H51" s="209"/>
      <c r="I51" s="209"/>
      <c r="J51" s="211"/>
      <c r="K51" s="212">
        <f t="shared" si="5"/>
        <v>0</v>
      </c>
      <c r="L51" s="209">
        <f t="shared" si="6"/>
        <v>0</v>
      </c>
      <c r="M51" s="209">
        <f t="shared" si="7"/>
        <v>0</v>
      </c>
      <c r="N51" s="209">
        <f t="shared" si="8"/>
        <v>0</v>
      </c>
      <c r="O51" s="306">
        <f t="shared" si="9"/>
        <v>0</v>
      </c>
    </row>
    <row r="52" spans="2:66" x14ac:dyDescent="0.2">
      <c r="B52" s="572" t="s">
        <v>40</v>
      </c>
      <c r="C52" s="517"/>
      <c r="D52" s="618" t="s">
        <v>260</v>
      </c>
      <c r="E52" s="222"/>
      <c r="F52" s="209"/>
      <c r="G52" s="210"/>
      <c r="H52" s="209"/>
      <c r="I52" s="209"/>
      <c r="J52" s="211"/>
      <c r="K52" s="212">
        <f t="shared" si="5"/>
        <v>0</v>
      </c>
      <c r="L52" s="209">
        <f t="shared" si="6"/>
        <v>0</v>
      </c>
      <c r="M52" s="209">
        <f t="shared" si="7"/>
        <v>0</v>
      </c>
      <c r="N52" s="209">
        <f t="shared" si="8"/>
        <v>0</v>
      </c>
      <c r="O52" s="306">
        <f t="shared" si="9"/>
        <v>0</v>
      </c>
    </row>
    <row r="53" spans="2:66" x14ac:dyDescent="0.2">
      <c r="B53" s="572" t="s">
        <v>41</v>
      </c>
      <c r="C53" s="110"/>
      <c r="D53" s="622" t="s">
        <v>334</v>
      </c>
      <c r="E53" s="222"/>
      <c r="F53" s="209"/>
      <c r="G53" s="210"/>
      <c r="H53" s="209"/>
      <c r="I53" s="209"/>
      <c r="J53" s="211"/>
      <c r="K53" s="212">
        <f t="shared" si="5"/>
        <v>0</v>
      </c>
      <c r="L53" s="209">
        <f t="shared" si="6"/>
        <v>0</v>
      </c>
      <c r="M53" s="209">
        <f t="shared" si="7"/>
        <v>0</v>
      </c>
      <c r="N53" s="209">
        <f t="shared" si="8"/>
        <v>0</v>
      </c>
      <c r="O53" s="306">
        <f t="shared" si="9"/>
        <v>0</v>
      </c>
    </row>
    <row r="54" spans="2:66" ht="13.5" thickBot="1" x14ac:dyDescent="0.25">
      <c r="B54" s="571" t="s">
        <v>42</v>
      </c>
      <c r="C54" s="112"/>
      <c r="D54" s="623" t="s">
        <v>335</v>
      </c>
      <c r="E54" s="223"/>
      <c r="F54" s="220"/>
      <c r="G54" s="216"/>
      <c r="H54" s="220"/>
      <c r="I54" s="220"/>
      <c r="J54" s="224"/>
      <c r="K54" s="218">
        <f t="shared" si="5"/>
        <v>0</v>
      </c>
      <c r="L54" s="220">
        <f t="shared" si="6"/>
        <v>0</v>
      </c>
      <c r="M54" s="220">
        <f t="shared" si="7"/>
        <v>0</v>
      </c>
      <c r="N54" s="209">
        <f t="shared" si="8"/>
        <v>0</v>
      </c>
      <c r="O54" s="307">
        <f t="shared" si="9"/>
        <v>0</v>
      </c>
    </row>
    <row r="55" spans="2:66" ht="13.5" thickBot="1" x14ac:dyDescent="0.25">
      <c r="B55" s="443"/>
      <c r="C55" s="389"/>
      <c r="D55" s="472" t="s">
        <v>250</v>
      </c>
      <c r="E55" s="261"/>
      <c r="F55" s="262"/>
      <c r="G55" s="383" t="s">
        <v>169</v>
      </c>
      <c r="H55" s="262"/>
      <c r="I55" s="262"/>
      <c r="J55" s="262"/>
      <c r="K55" s="263"/>
      <c r="L55" s="473">
        <f>L43+L48</f>
        <v>0</v>
      </c>
      <c r="M55" s="473">
        <f>M43+M48</f>
        <v>0</v>
      </c>
      <c r="N55" s="473">
        <f>N43+N48</f>
        <v>0</v>
      </c>
      <c r="O55" s="473">
        <f>O43+O48</f>
        <v>0</v>
      </c>
    </row>
    <row r="56" spans="2:66" x14ac:dyDescent="0.2">
      <c r="B56" s="310"/>
      <c r="L56" s="10"/>
      <c r="M56" s="10"/>
      <c r="N56" s="10"/>
      <c r="O56" s="311"/>
    </row>
    <row r="57" spans="2:66" x14ac:dyDescent="0.2">
      <c r="B57" s="508" t="s">
        <v>43</v>
      </c>
      <c r="C57" s="269"/>
      <c r="D57" s="470" t="s">
        <v>251</v>
      </c>
      <c r="E57" s="260"/>
      <c r="F57" s="28"/>
      <c r="G57" s="29"/>
      <c r="H57" s="262"/>
      <c r="I57" s="262"/>
      <c r="J57" s="262"/>
      <c r="K57" s="262"/>
      <c r="L57" s="258"/>
      <c r="M57" s="258"/>
      <c r="N57" s="258"/>
      <c r="O57" s="312"/>
      <c r="P57" s="9"/>
      <c r="Q57" s="9"/>
      <c r="R57" s="17"/>
      <c r="S57" s="9"/>
      <c r="T57" s="9"/>
      <c r="U57" s="9"/>
      <c r="V57" s="9"/>
      <c r="W57" s="17"/>
      <c r="X57" s="9"/>
      <c r="Y57" s="9"/>
      <c r="Z57" s="9"/>
      <c r="AA57" s="9"/>
      <c r="AB57" s="17"/>
      <c r="AC57" s="9"/>
      <c r="AD57" s="9"/>
      <c r="AE57" s="17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</row>
    <row r="58" spans="2:66" x14ac:dyDescent="0.2">
      <c r="B58" s="7"/>
      <c r="C58" s="7"/>
      <c r="E58" s="7"/>
      <c r="F58" s="7"/>
      <c r="G58" s="7"/>
      <c r="H58" s="7"/>
      <c r="I58" s="7"/>
      <c r="J58" s="7"/>
      <c r="K58" s="7"/>
      <c r="O58" s="7"/>
      <c r="P58" s="630"/>
      <c r="Q58" s="9"/>
      <c r="R58" s="17"/>
      <c r="S58" s="9"/>
      <c r="T58" s="9"/>
      <c r="U58" s="9"/>
      <c r="V58" s="9"/>
      <c r="W58" s="17"/>
      <c r="X58" s="9"/>
      <c r="Y58" s="9"/>
      <c r="Z58" s="9"/>
      <c r="AA58" s="9"/>
      <c r="AB58" s="17"/>
      <c r="AC58" s="9"/>
      <c r="AD58" s="9"/>
      <c r="AE58" s="17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</row>
    <row r="59" spans="2:66" s="17" customFormat="1" x14ac:dyDescent="0.2">
      <c r="B59" s="450" t="s">
        <v>45</v>
      </c>
      <c r="C59" s="451" t="s">
        <v>25</v>
      </c>
      <c r="D59" s="545" t="s">
        <v>262</v>
      </c>
      <c r="E59" s="452" t="s">
        <v>22</v>
      </c>
      <c r="F59" s="452" t="s">
        <v>202</v>
      </c>
      <c r="G59" s="453" t="s">
        <v>203</v>
      </c>
      <c r="H59" s="454" t="s">
        <v>252</v>
      </c>
      <c r="I59" s="454" t="s">
        <v>3</v>
      </c>
      <c r="J59" s="454" t="s">
        <v>4</v>
      </c>
      <c r="K59" s="455" t="s">
        <v>8</v>
      </c>
      <c r="L59" s="546">
        <f>SUM(L60:L62)</f>
        <v>0</v>
      </c>
      <c r="M59" s="546">
        <f>SUM(M60:M62)</f>
        <v>0</v>
      </c>
      <c r="N59" s="546">
        <f>SUM(N60:N62)</f>
        <v>0</v>
      </c>
      <c r="O59" s="546">
        <f>SUM(O60:O62)</f>
        <v>0</v>
      </c>
      <c r="P59" s="10"/>
      <c r="Q59" s="10"/>
      <c r="R59" s="7"/>
      <c r="S59" s="10"/>
      <c r="T59" s="10"/>
      <c r="U59" s="10"/>
      <c r="V59" s="10"/>
      <c r="W59" s="7"/>
      <c r="X59" s="10"/>
      <c r="Y59" s="10"/>
      <c r="Z59" s="10"/>
      <c r="AA59" s="10"/>
      <c r="AB59" s="7"/>
      <c r="AC59" s="10"/>
      <c r="AD59" s="10"/>
      <c r="AE59" s="7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5"/>
      <c r="BC59" s="10"/>
      <c r="BD59" s="10"/>
      <c r="BE59" s="16"/>
    </row>
    <row r="60" spans="2:66" x14ac:dyDescent="0.2">
      <c r="B60" s="570" t="s">
        <v>46</v>
      </c>
      <c r="C60" s="575"/>
      <c r="D60" s="624" t="s">
        <v>261</v>
      </c>
      <c r="E60" s="225"/>
      <c r="F60" s="226"/>
      <c r="G60" s="205"/>
      <c r="H60" s="226"/>
      <c r="I60" s="226"/>
      <c r="J60" s="226"/>
      <c r="K60" s="204">
        <f t="shared" ref="K60:K62" si="10">SUM(H60:J60)</f>
        <v>0</v>
      </c>
      <c r="L60" s="209">
        <f t="shared" ref="L60:L62" si="11">+H60*F60*C60</f>
        <v>0</v>
      </c>
      <c r="M60" s="209">
        <f t="shared" ref="M60:M62" si="12">+I60*F60*C60</f>
        <v>0</v>
      </c>
      <c r="N60" s="209">
        <f t="shared" ref="N60:N62" si="13">+J60*F60*C60</f>
        <v>0</v>
      </c>
      <c r="O60" s="306">
        <f t="shared" ref="O60:O62" si="14">SUM(L60:N60)</f>
        <v>0</v>
      </c>
    </row>
    <row r="61" spans="2:66" x14ac:dyDescent="0.2">
      <c r="B61" s="572" t="s">
        <v>47</v>
      </c>
      <c r="C61" s="578"/>
      <c r="D61" s="625" t="s">
        <v>263</v>
      </c>
      <c r="E61" s="227"/>
      <c r="F61" s="228"/>
      <c r="G61" s="210"/>
      <c r="H61" s="228"/>
      <c r="I61" s="228"/>
      <c r="J61" s="228"/>
      <c r="K61" s="209">
        <f t="shared" si="10"/>
        <v>0</v>
      </c>
      <c r="L61" s="209">
        <f t="shared" si="11"/>
        <v>0</v>
      </c>
      <c r="M61" s="209">
        <f t="shared" si="12"/>
        <v>0</v>
      </c>
      <c r="N61" s="209">
        <f t="shared" si="13"/>
        <v>0</v>
      </c>
      <c r="O61" s="306">
        <f t="shared" si="14"/>
        <v>0</v>
      </c>
    </row>
    <row r="62" spans="2:66" x14ac:dyDescent="0.2">
      <c r="B62" s="571" t="s">
        <v>48</v>
      </c>
      <c r="C62" s="577"/>
      <c r="D62" s="576"/>
      <c r="E62" s="214"/>
      <c r="F62" s="229"/>
      <c r="G62" s="230"/>
      <c r="H62" s="229"/>
      <c r="I62" s="229"/>
      <c r="J62" s="229"/>
      <c r="K62" s="220">
        <f t="shared" si="10"/>
        <v>0</v>
      </c>
      <c r="L62" s="220">
        <f t="shared" si="11"/>
        <v>0</v>
      </c>
      <c r="M62" s="220">
        <f t="shared" si="12"/>
        <v>0</v>
      </c>
      <c r="N62" s="220">
        <f t="shared" si="13"/>
        <v>0</v>
      </c>
      <c r="O62" s="306">
        <f t="shared" si="14"/>
        <v>0</v>
      </c>
    </row>
    <row r="63" spans="2:66" s="10" customFormat="1" x14ac:dyDescent="0.2">
      <c r="B63" s="314"/>
      <c r="C63" s="389"/>
      <c r="D63" s="25"/>
      <c r="E63" s="26"/>
      <c r="F63" s="27"/>
      <c r="G63" s="180"/>
      <c r="H63" s="27"/>
      <c r="I63" s="27"/>
      <c r="J63" s="27"/>
      <c r="K63" s="27"/>
      <c r="L63" s="27"/>
      <c r="M63" s="27"/>
      <c r="N63" s="27"/>
      <c r="O63" s="315"/>
      <c r="R63" s="7"/>
      <c r="W63" s="7"/>
      <c r="AB63" s="7"/>
      <c r="AE63" s="7"/>
      <c r="BB63" s="15"/>
      <c r="BE63" s="6"/>
      <c r="BF63" s="7"/>
      <c r="BG63" s="7"/>
      <c r="BH63" s="7"/>
      <c r="BI63" s="7"/>
      <c r="BJ63" s="7"/>
      <c r="BK63" s="7"/>
      <c r="BL63" s="7"/>
      <c r="BM63" s="7"/>
      <c r="BN63" s="7"/>
    </row>
    <row r="64" spans="2:66" s="10" customFormat="1" x14ac:dyDescent="0.2">
      <c r="B64" s="450" t="s">
        <v>49</v>
      </c>
      <c r="C64" s="451" t="s">
        <v>25</v>
      </c>
      <c r="D64" s="545" t="s">
        <v>264</v>
      </c>
      <c r="E64" s="452" t="s">
        <v>22</v>
      </c>
      <c r="F64" s="452" t="s">
        <v>202</v>
      </c>
      <c r="G64" s="453" t="s">
        <v>203</v>
      </c>
      <c r="H64" s="454" t="s">
        <v>252</v>
      </c>
      <c r="I64" s="454" t="s">
        <v>3</v>
      </c>
      <c r="J64" s="454" t="s">
        <v>4</v>
      </c>
      <c r="K64" s="455" t="s">
        <v>8</v>
      </c>
      <c r="L64" s="456">
        <f>SUM(L65:L66)</f>
        <v>0</v>
      </c>
      <c r="M64" s="456">
        <f>SUM(M65:M66)</f>
        <v>0</v>
      </c>
      <c r="N64" s="456">
        <f>SUM(N65:N66)</f>
        <v>0</v>
      </c>
      <c r="O64" s="456">
        <f>SUM(O65:O66)</f>
        <v>0</v>
      </c>
      <c r="R64" s="7"/>
      <c r="W64" s="7"/>
      <c r="AB64" s="7"/>
      <c r="AE64" s="7"/>
      <c r="BB64" s="15"/>
      <c r="BE64" s="6"/>
      <c r="BF64" s="7"/>
      <c r="BG64" s="7"/>
      <c r="BH64" s="7"/>
      <c r="BI64" s="7"/>
      <c r="BJ64" s="7"/>
      <c r="BK64" s="7"/>
      <c r="BL64" s="7"/>
      <c r="BM64" s="7"/>
      <c r="BN64" s="7"/>
    </row>
    <row r="65" spans="2:66" x14ac:dyDescent="0.2">
      <c r="B65" s="570" t="s">
        <v>233</v>
      </c>
      <c r="C65" s="575"/>
      <c r="D65" s="609" t="s">
        <v>343</v>
      </c>
      <c r="E65" s="344"/>
      <c r="F65" s="345"/>
      <c r="G65" s="520"/>
      <c r="H65" s="345"/>
      <c r="I65" s="345"/>
      <c r="J65" s="345"/>
      <c r="K65" s="342">
        <f t="shared" ref="K65" si="15">SUM(H65:J65)</f>
        <v>0</v>
      </c>
      <c r="L65" s="342">
        <f t="shared" ref="L65" si="16">+H65*F65*C65</f>
        <v>0</v>
      </c>
      <c r="M65" s="342">
        <f t="shared" ref="M65:M66" si="17">+I65*F65*C65</f>
        <v>0</v>
      </c>
      <c r="N65" s="342">
        <f t="shared" ref="N65:N66" si="18">+J65*F65*C65</f>
        <v>0</v>
      </c>
      <c r="O65" s="343">
        <f t="shared" ref="O65:O66" si="19">SUM(L65:N65)</f>
        <v>0</v>
      </c>
    </row>
    <row r="66" spans="2:66" x14ac:dyDescent="0.2">
      <c r="B66" s="571" t="s">
        <v>344</v>
      </c>
      <c r="C66" s="577"/>
      <c r="D66" s="579"/>
      <c r="E66" s="214"/>
      <c r="F66" s="234"/>
      <c r="G66" s="230"/>
      <c r="H66" s="234"/>
      <c r="I66" s="234"/>
      <c r="J66" s="234"/>
      <c r="K66" s="220">
        <f t="shared" ref="K66" si="20">SUM(H66:J66)</f>
        <v>0</v>
      </c>
      <c r="L66" s="220">
        <f>+H66*F66*C66</f>
        <v>0</v>
      </c>
      <c r="M66" s="220">
        <f t="shared" si="17"/>
        <v>0</v>
      </c>
      <c r="N66" s="220">
        <f t="shared" si="18"/>
        <v>0</v>
      </c>
      <c r="O66" s="307">
        <f t="shared" si="19"/>
        <v>0</v>
      </c>
    </row>
    <row r="67" spans="2:66" s="10" customFormat="1" x14ac:dyDescent="0.2">
      <c r="B67" s="308"/>
      <c r="C67" s="389"/>
      <c r="D67" s="7"/>
      <c r="E67" s="3"/>
      <c r="G67" s="156"/>
      <c r="O67" s="316"/>
      <c r="R67" s="17"/>
      <c r="S67" s="9"/>
      <c r="T67" s="9"/>
      <c r="U67" s="9"/>
      <c r="V67" s="9"/>
      <c r="W67" s="17"/>
      <c r="X67" s="9"/>
      <c r="Y67" s="9"/>
      <c r="Z67" s="9"/>
      <c r="AA67" s="9"/>
      <c r="AB67" s="17"/>
      <c r="AC67" s="9"/>
      <c r="AD67" s="9"/>
      <c r="AE67" s="413"/>
      <c r="BB67" s="15"/>
      <c r="BE67" s="6"/>
      <c r="BF67" s="7"/>
      <c r="BG67" s="7"/>
      <c r="BH67" s="7"/>
      <c r="BI67" s="7"/>
      <c r="BJ67" s="7"/>
      <c r="BK67" s="7"/>
      <c r="BL67" s="7"/>
      <c r="BM67" s="7"/>
      <c r="BN67" s="7"/>
    </row>
    <row r="68" spans="2:66" s="10" customFormat="1" x14ac:dyDescent="0.2">
      <c r="B68" s="450" t="s">
        <v>172</v>
      </c>
      <c r="C68" s="271"/>
      <c r="D68" s="548" t="s">
        <v>52</v>
      </c>
      <c r="F68" s="28"/>
      <c r="G68" s="29"/>
      <c r="H68" s="28"/>
      <c r="I68" s="28"/>
      <c r="J68" s="28"/>
      <c r="K68" s="28"/>
      <c r="L68" s="456">
        <f>'COSTOS SOCIALS ARTISTES'!L18+'COSTOS SOCIALS ARTISTES'!V18</f>
        <v>0</v>
      </c>
      <c r="M68" s="456">
        <f>'COSTOS SOCIALS ARTISTES'!M18+'COSTOS SOCIALS ARTISTES'!W18</f>
        <v>0</v>
      </c>
      <c r="N68" s="456">
        <f>'COSTOS SOCIALS ARTISTES'!N18+'COSTOS SOCIALS ARTISTES'!X18</f>
        <v>0</v>
      </c>
      <c r="O68" s="457">
        <f>'COSTOS SOCIALS ARTISTES'!O18+'COSTOS SOCIALS ARTISTES'!U18</f>
        <v>0</v>
      </c>
      <c r="R68" s="8"/>
      <c r="S68" s="266"/>
      <c r="T68" s="266"/>
      <c r="U68" s="266"/>
      <c r="V68" s="266"/>
      <c r="W68" s="8"/>
      <c r="X68" s="266"/>
      <c r="Y68" s="266"/>
      <c r="Z68" s="266"/>
      <c r="AA68" s="266"/>
      <c r="AB68" s="8"/>
      <c r="AC68" s="266"/>
      <c r="AD68" s="266"/>
      <c r="AE68" s="8"/>
      <c r="BB68" s="15"/>
      <c r="BE68" s="6"/>
      <c r="BF68" s="7"/>
      <c r="BG68" s="7"/>
      <c r="BH68" s="7"/>
      <c r="BI68" s="7"/>
      <c r="BJ68" s="7"/>
      <c r="BK68" s="7"/>
      <c r="BL68" s="7"/>
      <c r="BM68" s="7"/>
      <c r="BN68" s="7"/>
    </row>
    <row r="69" spans="2:66" s="10" customFormat="1" x14ac:dyDescent="0.2">
      <c r="B69" s="450" t="s">
        <v>222</v>
      </c>
      <c r="C69" s="275"/>
      <c r="D69" s="548" t="s">
        <v>327</v>
      </c>
      <c r="E69" s="260"/>
      <c r="F69" s="29"/>
      <c r="G69" s="29"/>
      <c r="H69" s="29"/>
      <c r="I69" s="29"/>
      <c r="J69" s="29"/>
      <c r="K69" s="29"/>
      <c r="L69" s="456">
        <f>'COSTOS SOCIALS ARTISTES'!R18</f>
        <v>0</v>
      </c>
      <c r="M69" s="456">
        <f>'COSTOS SOCIALS ARTISTES'!S18</f>
        <v>0</v>
      </c>
      <c r="N69" s="456">
        <f>'COSTOS SOCIALS ARTISTES'!T18</f>
        <v>0</v>
      </c>
      <c r="O69" s="457">
        <f>'COSTOS SOCIALS ARTISTES'!Q18</f>
        <v>0</v>
      </c>
      <c r="R69" s="8"/>
      <c r="S69" s="266"/>
      <c r="T69" s="266"/>
      <c r="U69" s="266"/>
      <c r="V69" s="266"/>
      <c r="W69" s="8"/>
      <c r="X69" s="266"/>
      <c r="Y69" s="266"/>
      <c r="Z69" s="266"/>
      <c r="AA69" s="266"/>
      <c r="AB69" s="8"/>
      <c r="AC69" s="266"/>
      <c r="AD69" s="266"/>
      <c r="AE69" s="8"/>
      <c r="BB69" s="15"/>
      <c r="BE69" s="6"/>
      <c r="BF69" s="7"/>
      <c r="BG69" s="7"/>
      <c r="BH69" s="7"/>
      <c r="BI69" s="7"/>
      <c r="BJ69" s="7"/>
      <c r="BK69" s="7"/>
      <c r="BL69" s="7"/>
      <c r="BM69" s="7"/>
      <c r="BN69" s="7"/>
    </row>
    <row r="70" spans="2:66" s="10" customFormat="1" ht="13.5" thickBot="1" x14ac:dyDescent="0.25">
      <c r="B70" s="547" t="s">
        <v>223</v>
      </c>
      <c r="C70" s="275"/>
      <c r="D70" s="548" t="s">
        <v>224</v>
      </c>
      <c r="E70" s="260"/>
      <c r="F70" s="29"/>
      <c r="G70" s="29"/>
      <c r="H70" s="29"/>
      <c r="I70" s="29"/>
      <c r="J70" s="29"/>
      <c r="K70" s="29"/>
      <c r="L70" s="456">
        <f>'COSTOS SOCIALS ARTISTES'!Z18</f>
        <v>0</v>
      </c>
      <c r="M70" s="456">
        <f>'COSTOS SOCIALS ARTISTES'!AA18</f>
        <v>0</v>
      </c>
      <c r="N70" s="456">
        <f>'COSTOS SOCIALS ARTISTES'!AB18</f>
        <v>0</v>
      </c>
      <c r="O70" s="457">
        <f>'COSTOS SOCIALS ARTISTES'!Y18</f>
        <v>0</v>
      </c>
      <c r="R70" s="8"/>
      <c r="S70" s="266"/>
      <c r="T70" s="266"/>
      <c r="U70" s="266"/>
      <c r="V70" s="266"/>
      <c r="W70" s="8"/>
      <c r="X70" s="266"/>
      <c r="Y70" s="266"/>
      <c r="Z70" s="266"/>
      <c r="AA70" s="266"/>
      <c r="AB70" s="8"/>
      <c r="AC70" s="266"/>
      <c r="AD70" s="266"/>
      <c r="AE70" s="8"/>
      <c r="BB70" s="15"/>
      <c r="BE70" s="6"/>
      <c r="BF70" s="7"/>
      <c r="BG70" s="7"/>
      <c r="BH70" s="7"/>
      <c r="BI70" s="7"/>
      <c r="BJ70" s="7"/>
      <c r="BK70" s="7"/>
      <c r="BL70" s="7"/>
      <c r="BM70" s="7"/>
      <c r="BN70" s="7"/>
    </row>
    <row r="71" spans="2:66" s="10" customFormat="1" ht="13.5" thickBot="1" x14ac:dyDescent="0.25">
      <c r="B71" s="313"/>
      <c r="C71" s="390"/>
      <c r="D71" s="472" t="s">
        <v>173</v>
      </c>
      <c r="E71" s="268"/>
      <c r="F71" s="268"/>
      <c r="G71" s="268"/>
      <c r="H71" s="262"/>
      <c r="I71" s="262"/>
      <c r="J71" s="262"/>
      <c r="K71" s="263"/>
      <c r="L71" s="473">
        <f>SUM(L59+L64+L68+L69+L70)</f>
        <v>0</v>
      </c>
      <c r="M71" s="473">
        <f>SUM(M59+M64+M68+M69+M70)</f>
        <v>0</v>
      </c>
      <c r="N71" s="473">
        <f>SUM(N59+N64+N68+N69+N70)</f>
        <v>0</v>
      </c>
      <c r="O71" s="473">
        <f>SUM(O59+O64+O68+O69+O70)</f>
        <v>0</v>
      </c>
      <c r="R71" s="8"/>
      <c r="S71" s="266"/>
      <c r="T71" s="266"/>
      <c r="U71" s="266"/>
      <c r="V71" s="266"/>
      <c r="W71" s="8"/>
      <c r="X71" s="266"/>
      <c r="Y71" s="266"/>
      <c r="Z71" s="266"/>
      <c r="AA71" s="266"/>
      <c r="AB71" s="8"/>
      <c r="AC71" s="266"/>
      <c r="AD71" s="266"/>
      <c r="AE71" s="8"/>
      <c r="BB71" s="15"/>
      <c r="BE71" s="6"/>
      <c r="BF71" s="7"/>
      <c r="BG71" s="7"/>
      <c r="BH71" s="7"/>
      <c r="BI71" s="7"/>
      <c r="BJ71" s="7"/>
      <c r="BK71" s="7"/>
      <c r="BL71" s="7"/>
      <c r="BM71" s="7"/>
      <c r="BN71" s="7"/>
    </row>
    <row r="72" spans="2:66" s="10" customFormat="1" ht="13.5" x14ac:dyDescent="0.25">
      <c r="B72" s="387"/>
      <c r="C72" s="271"/>
      <c r="D72" s="379"/>
      <c r="E72" s="384" t="s">
        <v>169</v>
      </c>
      <c r="F72" s="28"/>
      <c r="G72" s="29"/>
      <c r="H72" s="28"/>
      <c r="I72" s="28"/>
      <c r="J72" s="28"/>
      <c r="K72" s="28"/>
      <c r="L72" s="21"/>
      <c r="M72" s="21"/>
      <c r="N72" s="21"/>
      <c r="O72" s="532"/>
      <c r="R72" s="8"/>
      <c r="S72" s="266"/>
      <c r="T72" s="266"/>
      <c r="U72" s="266"/>
      <c r="V72" s="266"/>
      <c r="W72" s="8"/>
      <c r="X72" s="266"/>
      <c r="Y72" s="266"/>
      <c r="Z72" s="266"/>
      <c r="AA72" s="266"/>
      <c r="AB72" s="8"/>
      <c r="AC72" s="266"/>
      <c r="AD72" s="266"/>
      <c r="AE72" s="8"/>
      <c r="BB72" s="15"/>
      <c r="BE72" s="6"/>
      <c r="BF72" s="7"/>
      <c r="BG72" s="7"/>
      <c r="BH72" s="7"/>
      <c r="BI72" s="7"/>
      <c r="BJ72" s="7"/>
      <c r="BK72" s="7"/>
      <c r="BL72" s="7"/>
      <c r="BM72" s="7"/>
      <c r="BN72" s="7"/>
    </row>
    <row r="73" spans="2:66" s="10" customFormat="1" ht="13.5" x14ac:dyDescent="0.25">
      <c r="B73" s="308"/>
      <c r="C73" s="389"/>
      <c r="D73" s="388"/>
      <c r="E73" s="385" t="s">
        <v>208</v>
      </c>
      <c r="F73" s="156"/>
      <c r="G73" s="156"/>
      <c r="H73" s="156"/>
      <c r="I73" s="156"/>
      <c r="J73" s="156"/>
      <c r="K73" s="156"/>
      <c r="L73" s="156"/>
      <c r="M73" s="156"/>
      <c r="N73" s="156"/>
      <c r="O73" s="317"/>
      <c r="R73" s="413"/>
      <c r="S73" s="394"/>
      <c r="T73" s="394"/>
      <c r="U73" s="394"/>
      <c r="V73" s="394"/>
      <c r="W73" s="413"/>
      <c r="X73" s="394"/>
      <c r="Y73" s="394"/>
      <c r="Z73" s="394"/>
      <c r="AA73" s="394"/>
      <c r="AB73" s="413"/>
      <c r="AC73" s="267"/>
      <c r="AD73" s="267"/>
      <c r="AE73" s="413"/>
      <c r="BB73" s="15"/>
      <c r="BE73" s="6"/>
      <c r="BF73" s="7"/>
      <c r="BG73" s="7"/>
      <c r="BH73" s="7"/>
      <c r="BI73" s="7"/>
      <c r="BJ73" s="7"/>
      <c r="BK73" s="7"/>
      <c r="BL73" s="7"/>
      <c r="BM73" s="7"/>
      <c r="BN73" s="7"/>
    </row>
    <row r="74" spans="2:66" s="10" customFormat="1" ht="16.5" x14ac:dyDescent="0.3">
      <c r="B74" s="508" t="s">
        <v>53</v>
      </c>
      <c r="C74" s="269"/>
      <c r="D74" s="470" t="s">
        <v>257</v>
      </c>
      <c r="E74" s="386" t="s">
        <v>211</v>
      </c>
      <c r="F74" s="272"/>
      <c r="G74" s="29"/>
      <c r="H74" s="28"/>
      <c r="I74" s="28"/>
      <c r="J74" s="28"/>
      <c r="K74" s="28"/>
      <c r="L74" s="28"/>
      <c r="M74" s="28"/>
      <c r="N74" s="28"/>
      <c r="O74" s="316"/>
      <c r="P74" s="771" t="s">
        <v>212</v>
      </c>
      <c r="Q74" s="771"/>
      <c r="R74" s="771"/>
      <c r="S74" s="771"/>
      <c r="T74" s="771"/>
      <c r="U74" s="771"/>
      <c r="V74" s="771"/>
      <c r="W74" s="771"/>
      <c r="X74" s="771"/>
      <c r="Y74" s="771"/>
      <c r="Z74" s="771"/>
      <c r="AA74" s="771"/>
      <c r="AB74" s="771"/>
      <c r="AC74" s="771"/>
      <c r="AD74" s="771"/>
      <c r="AE74" s="771"/>
      <c r="AF74" s="771"/>
      <c r="AG74" s="772"/>
      <c r="BB74" s="15"/>
      <c r="BE74" s="6"/>
      <c r="BF74" s="7"/>
      <c r="BG74" s="7"/>
      <c r="BH74" s="7"/>
      <c r="BI74" s="7"/>
      <c r="BJ74" s="7"/>
      <c r="BK74" s="7"/>
      <c r="BL74" s="7"/>
      <c r="BM74" s="7"/>
      <c r="BN74" s="7"/>
    </row>
    <row r="75" spans="2:66" s="10" customFormat="1" x14ac:dyDescent="0.2">
      <c r="B75" s="304"/>
      <c r="C75" s="270"/>
      <c r="O75" s="533"/>
      <c r="P75" s="765" t="s">
        <v>196</v>
      </c>
      <c r="Q75" s="765"/>
      <c r="R75" s="765"/>
      <c r="S75" s="765"/>
      <c r="T75" s="766"/>
      <c r="U75" s="767" t="s">
        <v>197</v>
      </c>
      <c r="V75" s="765"/>
      <c r="W75" s="765"/>
      <c r="X75" s="765"/>
      <c r="Y75" s="766"/>
      <c r="Z75" s="767" t="s">
        <v>293</v>
      </c>
      <c r="AA75" s="765"/>
      <c r="AB75" s="765"/>
      <c r="AC75" s="765"/>
      <c r="AD75" s="766"/>
      <c r="AE75" s="765"/>
      <c r="AF75" s="765"/>
      <c r="AG75" s="768"/>
      <c r="BB75" s="15"/>
      <c r="BE75" s="6"/>
      <c r="BF75" s="7"/>
      <c r="BG75" s="7"/>
      <c r="BH75" s="7"/>
      <c r="BI75" s="7"/>
      <c r="BJ75" s="7"/>
      <c r="BK75" s="7"/>
      <c r="BL75" s="7"/>
      <c r="BM75" s="7"/>
      <c r="BN75" s="7"/>
    </row>
    <row r="76" spans="2:66" s="10" customFormat="1" ht="16.5" x14ac:dyDescent="0.3">
      <c r="B76" s="450" t="s">
        <v>54</v>
      </c>
      <c r="C76" s="451" t="s">
        <v>25</v>
      </c>
      <c r="D76" s="549" t="s">
        <v>55</v>
      </c>
      <c r="E76" s="452" t="s">
        <v>22</v>
      </c>
      <c r="F76" s="452" t="s">
        <v>202</v>
      </c>
      <c r="G76" s="453" t="s">
        <v>203</v>
      </c>
      <c r="H76" s="454" t="s">
        <v>252</v>
      </c>
      <c r="I76" s="454" t="s">
        <v>3</v>
      </c>
      <c r="J76" s="454" t="s">
        <v>4</v>
      </c>
      <c r="K76" s="455" t="s">
        <v>8</v>
      </c>
      <c r="L76" s="456">
        <f>SUM(L77:L80)</f>
        <v>0</v>
      </c>
      <c r="M76" s="456">
        <f>SUM(M77:M80)</f>
        <v>0</v>
      </c>
      <c r="N76" s="456">
        <f>SUM(N77:N80)</f>
        <v>0</v>
      </c>
      <c r="O76" s="456">
        <f>SUM(O77:O80)</f>
        <v>0</v>
      </c>
      <c r="P76" s="485" t="s">
        <v>295</v>
      </c>
      <c r="Q76" s="486" t="s">
        <v>297</v>
      </c>
      <c r="R76" s="487" t="s">
        <v>294</v>
      </c>
      <c r="S76" s="488" t="s">
        <v>298</v>
      </c>
      <c r="T76" s="489" t="s">
        <v>296</v>
      </c>
      <c r="U76" s="486" t="s">
        <v>199</v>
      </c>
      <c r="V76" s="486" t="s">
        <v>200</v>
      </c>
      <c r="W76" s="490" t="s">
        <v>210</v>
      </c>
      <c r="X76" s="486" t="s">
        <v>207</v>
      </c>
      <c r="Y76" s="491" t="s">
        <v>201</v>
      </c>
      <c r="Z76" s="492" t="s">
        <v>199</v>
      </c>
      <c r="AA76" s="492" t="s">
        <v>200</v>
      </c>
      <c r="AB76" s="493" t="s">
        <v>210</v>
      </c>
      <c r="AC76" s="492" t="s">
        <v>298</v>
      </c>
      <c r="AD76" s="494" t="s">
        <v>201</v>
      </c>
      <c r="AE76" s="495" t="s">
        <v>210</v>
      </c>
      <c r="AF76" s="496" t="s">
        <v>299</v>
      </c>
      <c r="AG76" s="497" t="s">
        <v>198</v>
      </c>
      <c r="BB76" s="15"/>
      <c r="BE76" s="6"/>
      <c r="BF76" s="7"/>
      <c r="BG76" s="7"/>
      <c r="BH76" s="7"/>
      <c r="BI76" s="7"/>
      <c r="BJ76" s="7"/>
      <c r="BK76" s="7"/>
      <c r="BL76" s="7"/>
      <c r="BM76" s="7"/>
      <c r="BN76" s="7"/>
    </row>
    <row r="77" spans="2:66" s="10" customFormat="1" x14ac:dyDescent="0.2">
      <c r="B77" s="570" t="s">
        <v>56</v>
      </c>
      <c r="C77" s="575"/>
      <c r="D77" s="597" t="s">
        <v>265</v>
      </c>
      <c r="E77" s="240"/>
      <c r="F77" s="241"/>
      <c r="G77" s="499"/>
      <c r="H77" s="429">
        <f t="shared" ref="H77:H78" si="21">T77</f>
        <v>0</v>
      </c>
      <c r="I77" s="430">
        <f t="shared" ref="I77:I78" si="22">Y77</f>
        <v>0</v>
      </c>
      <c r="J77" s="430">
        <f>AD77</f>
        <v>0</v>
      </c>
      <c r="K77" s="331">
        <f t="shared" ref="K77:K80" si="23">SUM(H77:J77)</f>
        <v>0</v>
      </c>
      <c r="L77" s="422">
        <f>H77*F77*C77</f>
        <v>0</v>
      </c>
      <c r="M77" s="209">
        <f t="shared" ref="M77:M80" si="24">+I77*F77*C77</f>
        <v>0</v>
      </c>
      <c r="N77" s="209">
        <f t="shared" ref="N77:N80" si="25">+J77*F77*C77</f>
        <v>0</v>
      </c>
      <c r="O77" s="327">
        <f t="shared" ref="O77:O80" si="26">SUM(L77:N77)</f>
        <v>0</v>
      </c>
      <c r="P77" s="432"/>
      <c r="Q77" s="433"/>
      <c r="R77" s="425">
        <f t="shared" ref="R77" si="27">NETWORKDAYS(P77,Q77)</f>
        <v>0</v>
      </c>
      <c r="S77" s="426">
        <f>R77/5</f>
        <v>0</v>
      </c>
      <c r="T77" s="427">
        <f t="shared" ref="T77:T80" si="28">R77/22</f>
        <v>0</v>
      </c>
      <c r="U77" s="433"/>
      <c r="V77" s="433"/>
      <c r="W77" s="425">
        <f t="shared" ref="W77" si="29">NETWORKDAYS(U77,V77)</f>
        <v>0</v>
      </c>
      <c r="X77" s="426">
        <f t="shared" ref="X77:X80" si="30">W77/5</f>
        <v>0</v>
      </c>
      <c r="Y77" s="427">
        <f t="shared" ref="Y77:Y80" si="31">W77/22</f>
        <v>0</v>
      </c>
      <c r="Z77" s="434"/>
      <c r="AA77" s="433"/>
      <c r="AB77" s="418">
        <f>NETWORKDAYS(Z77,AA77)</f>
        <v>0</v>
      </c>
      <c r="AC77" s="366">
        <f t="shared" ref="AC77:AC78" si="32">AB77/5</f>
        <v>0</v>
      </c>
      <c r="AD77" s="368">
        <f t="shared" ref="AD77:AD80" si="33">AB77/22</f>
        <v>0</v>
      </c>
      <c r="AE77" s="534">
        <f t="shared" ref="AE77:AE79" si="34">R77+W77+AB77</f>
        <v>0</v>
      </c>
      <c r="AF77" s="535">
        <f t="shared" ref="AF77:AF80" si="35">S77+X77+AC77</f>
        <v>0</v>
      </c>
      <c r="AG77" s="536">
        <f t="shared" ref="AG77:AG80" si="36">T77+Y77+AD77</f>
        <v>0</v>
      </c>
      <c r="BB77" s="15"/>
      <c r="BE77" s="6"/>
      <c r="BF77" s="7"/>
      <c r="BG77" s="7"/>
      <c r="BH77" s="7"/>
      <c r="BI77" s="7"/>
      <c r="BJ77" s="7"/>
      <c r="BK77" s="7"/>
      <c r="BL77" s="7"/>
      <c r="BM77" s="7"/>
      <c r="BN77" s="7"/>
    </row>
    <row r="78" spans="2:66" x14ac:dyDescent="0.2">
      <c r="B78" s="572" t="s">
        <v>57</v>
      </c>
      <c r="C78" s="578"/>
      <c r="D78" s="598" t="s">
        <v>266</v>
      </c>
      <c r="E78" s="240"/>
      <c r="F78" s="233"/>
      <c r="G78" s="210"/>
      <c r="H78" s="329">
        <f t="shared" si="21"/>
        <v>0</v>
      </c>
      <c r="I78" s="233">
        <f t="shared" si="22"/>
        <v>0</v>
      </c>
      <c r="J78" s="233">
        <f>AD78</f>
        <v>0</v>
      </c>
      <c r="K78" s="331">
        <f t="shared" si="23"/>
        <v>0</v>
      </c>
      <c r="L78" s="213">
        <f>+H78*F78*C78</f>
        <v>0</v>
      </c>
      <c r="M78" s="209">
        <f t="shared" si="24"/>
        <v>0</v>
      </c>
      <c r="N78" s="209">
        <f t="shared" si="25"/>
        <v>0</v>
      </c>
      <c r="O78" s="327">
        <f t="shared" si="26"/>
        <v>0</v>
      </c>
      <c r="P78" s="335"/>
      <c r="Q78" s="336"/>
      <c r="R78" s="416">
        <f t="shared" ref="R78:R79" si="37">NETWORKDAYS(P78,Q78)</f>
        <v>0</v>
      </c>
      <c r="S78" s="367">
        <f>R78/5</f>
        <v>0</v>
      </c>
      <c r="T78" s="369">
        <f t="shared" si="28"/>
        <v>0</v>
      </c>
      <c r="U78" s="336"/>
      <c r="V78" s="336"/>
      <c r="W78" s="416">
        <f t="shared" ref="W78:W79" si="38">NETWORKDAYS(U78,V78)</f>
        <v>0</v>
      </c>
      <c r="X78" s="367">
        <f t="shared" si="30"/>
        <v>0</v>
      </c>
      <c r="Y78" s="369">
        <f t="shared" si="31"/>
        <v>0</v>
      </c>
      <c r="Z78" s="337"/>
      <c r="AA78" s="336"/>
      <c r="AB78" s="416">
        <f>NETWORKDAYS(Z78,AA78)</f>
        <v>0</v>
      </c>
      <c r="AC78" s="367">
        <f t="shared" si="32"/>
        <v>0</v>
      </c>
      <c r="AD78" s="369">
        <f t="shared" si="33"/>
        <v>0</v>
      </c>
      <c r="AE78" s="537">
        <f t="shared" si="34"/>
        <v>0</v>
      </c>
      <c r="AF78" s="538">
        <f t="shared" si="35"/>
        <v>0</v>
      </c>
      <c r="AG78" s="539">
        <f t="shared" si="36"/>
        <v>0</v>
      </c>
    </row>
    <row r="79" spans="2:66" x14ac:dyDescent="0.2">
      <c r="B79" s="572" t="s">
        <v>58</v>
      </c>
      <c r="C79" s="517"/>
      <c r="D79" s="599" t="s">
        <v>267</v>
      </c>
      <c r="E79" s="344"/>
      <c r="F79" s="345"/>
      <c r="G79" s="210"/>
      <c r="H79" s="420">
        <f>T79</f>
        <v>0</v>
      </c>
      <c r="I79" s="345">
        <f>Y79</f>
        <v>0</v>
      </c>
      <c r="J79" s="345">
        <f t="shared" ref="J79:J80" si="39">AD79</f>
        <v>0</v>
      </c>
      <c r="K79" s="421">
        <f t="shared" si="23"/>
        <v>0</v>
      </c>
      <c r="L79" s="422">
        <f>+H79*F79*C79</f>
        <v>0</v>
      </c>
      <c r="M79" s="342">
        <f t="shared" si="24"/>
        <v>0</v>
      </c>
      <c r="N79" s="342">
        <f t="shared" si="25"/>
        <v>0</v>
      </c>
      <c r="O79" s="423">
        <f t="shared" si="26"/>
        <v>0</v>
      </c>
      <c r="P79" s="424"/>
      <c r="Q79" s="341"/>
      <c r="R79" s="425">
        <f t="shared" si="37"/>
        <v>0</v>
      </c>
      <c r="S79" s="426">
        <f t="shared" ref="S79" si="40">R79/5</f>
        <v>0</v>
      </c>
      <c r="T79" s="427">
        <f t="shared" si="28"/>
        <v>0</v>
      </c>
      <c r="U79" s="428"/>
      <c r="V79" s="341"/>
      <c r="W79" s="425">
        <f t="shared" si="38"/>
        <v>0</v>
      </c>
      <c r="X79" s="426">
        <f t="shared" si="30"/>
        <v>0</v>
      </c>
      <c r="Y79" s="427">
        <f t="shared" si="31"/>
        <v>0</v>
      </c>
      <c r="Z79" s="428"/>
      <c r="AA79" s="341"/>
      <c r="AB79" s="425">
        <f t="shared" ref="AB79" si="41">NETWORKDAYS(Z79,AA79)</f>
        <v>0</v>
      </c>
      <c r="AC79" s="426">
        <f t="shared" ref="AC79:AC80" si="42">AB79/5</f>
        <v>0</v>
      </c>
      <c r="AD79" s="427">
        <f t="shared" si="33"/>
        <v>0</v>
      </c>
      <c r="AE79" s="540">
        <f t="shared" si="34"/>
        <v>0</v>
      </c>
      <c r="AF79" s="541">
        <f t="shared" si="35"/>
        <v>0</v>
      </c>
      <c r="AG79" s="536">
        <f t="shared" si="36"/>
        <v>0</v>
      </c>
    </row>
    <row r="80" spans="2:66" x14ac:dyDescent="0.2">
      <c r="B80" s="571" t="s">
        <v>232</v>
      </c>
      <c r="C80" s="112"/>
      <c r="D80" s="581"/>
      <c r="E80" s="214"/>
      <c r="F80" s="234"/>
      <c r="G80" s="230"/>
      <c r="H80" s="330">
        <f>T80</f>
        <v>0</v>
      </c>
      <c r="I80" s="234">
        <f>Y80</f>
        <v>0</v>
      </c>
      <c r="J80" s="234">
        <f t="shared" si="39"/>
        <v>0</v>
      </c>
      <c r="K80" s="332">
        <f t="shared" si="23"/>
        <v>0</v>
      </c>
      <c r="L80" s="219">
        <f>+H80*F80*C80</f>
        <v>0</v>
      </c>
      <c r="M80" s="220">
        <f t="shared" si="24"/>
        <v>0</v>
      </c>
      <c r="N80" s="220">
        <f t="shared" si="25"/>
        <v>0</v>
      </c>
      <c r="O80" s="328">
        <f t="shared" si="26"/>
        <v>0</v>
      </c>
      <c r="P80" s="338"/>
      <c r="Q80" s="339"/>
      <c r="R80" s="417">
        <f t="shared" ref="R80" si="43">NETWORKDAYS(P80,Q80)</f>
        <v>0</v>
      </c>
      <c r="S80" s="371">
        <f t="shared" ref="S80" si="44">R80/5</f>
        <v>0</v>
      </c>
      <c r="T80" s="370">
        <f t="shared" si="28"/>
        <v>0</v>
      </c>
      <c r="U80" s="340"/>
      <c r="V80" s="339"/>
      <c r="W80" s="417">
        <f t="shared" ref="W80" si="45">NETWORKDAYS(U80,V80)</f>
        <v>0</v>
      </c>
      <c r="X80" s="371">
        <f t="shared" si="30"/>
        <v>0</v>
      </c>
      <c r="Y80" s="370">
        <f t="shared" si="31"/>
        <v>0</v>
      </c>
      <c r="Z80" s="340"/>
      <c r="AA80" s="339"/>
      <c r="AB80" s="417">
        <f t="shared" ref="AB80" si="46">NETWORKDAYS(Z80,AA80)</f>
        <v>0</v>
      </c>
      <c r="AC80" s="371">
        <f t="shared" si="42"/>
        <v>0</v>
      </c>
      <c r="AD80" s="370">
        <f t="shared" si="33"/>
        <v>0</v>
      </c>
      <c r="AE80" s="542">
        <f t="shared" ref="AE80" si="47">R80+W80+AB80</f>
        <v>0</v>
      </c>
      <c r="AF80" s="543">
        <f t="shared" si="35"/>
        <v>0</v>
      </c>
      <c r="AG80" s="544">
        <f t="shared" si="36"/>
        <v>0</v>
      </c>
    </row>
    <row r="81" spans="2:66" x14ac:dyDescent="0.2">
      <c r="B81" s="308"/>
      <c r="C81" s="389"/>
      <c r="D81" s="17"/>
      <c r="L81" s="10"/>
      <c r="M81" s="10"/>
      <c r="N81" s="10"/>
      <c r="O81" s="24"/>
      <c r="P81" s="764" t="s">
        <v>196</v>
      </c>
      <c r="Q81" s="765"/>
      <c r="R81" s="765"/>
      <c r="S81" s="765"/>
      <c r="T81" s="766"/>
      <c r="U81" s="767" t="s">
        <v>197</v>
      </c>
      <c r="V81" s="765"/>
      <c r="W81" s="765"/>
      <c r="X81" s="765"/>
      <c r="Y81" s="766"/>
      <c r="Z81" s="767" t="s">
        <v>293</v>
      </c>
      <c r="AA81" s="765"/>
      <c r="AB81" s="765"/>
      <c r="AC81" s="765"/>
      <c r="AD81" s="766"/>
      <c r="AE81" s="765"/>
      <c r="AF81" s="765"/>
      <c r="AG81" s="768"/>
    </row>
    <row r="82" spans="2:66" ht="16.5" x14ac:dyDescent="0.3">
      <c r="B82" s="450" t="s">
        <v>59</v>
      </c>
      <c r="C82" s="451" t="s">
        <v>25</v>
      </c>
      <c r="D82" s="549" t="s">
        <v>60</v>
      </c>
      <c r="E82" s="452" t="s">
        <v>22</v>
      </c>
      <c r="F82" s="452" t="s">
        <v>202</v>
      </c>
      <c r="G82" s="453" t="s">
        <v>203</v>
      </c>
      <c r="H82" s="454" t="s">
        <v>252</v>
      </c>
      <c r="I82" s="454" t="s">
        <v>3</v>
      </c>
      <c r="J82" s="454" t="s">
        <v>4</v>
      </c>
      <c r="K82" s="455" t="s">
        <v>8</v>
      </c>
      <c r="L82" s="456">
        <f>SUM(L83:L94)</f>
        <v>0</v>
      </c>
      <c r="M82" s="456">
        <f>SUM(M83:M94)</f>
        <v>0</v>
      </c>
      <c r="N82" s="456">
        <f>SUM(N83:N94)</f>
        <v>0</v>
      </c>
      <c r="O82" s="550">
        <f>SUM(O83:O94)</f>
        <v>0</v>
      </c>
      <c r="P82" s="485" t="s">
        <v>199</v>
      </c>
      <c r="Q82" s="486" t="s">
        <v>200</v>
      </c>
      <c r="R82" s="487" t="s">
        <v>210</v>
      </c>
      <c r="S82" s="488" t="s">
        <v>298</v>
      </c>
      <c r="T82" s="489" t="s">
        <v>201</v>
      </c>
      <c r="U82" s="486" t="s">
        <v>199</v>
      </c>
      <c r="V82" s="486" t="s">
        <v>200</v>
      </c>
      <c r="W82" s="490" t="s">
        <v>210</v>
      </c>
      <c r="X82" s="486" t="s">
        <v>298</v>
      </c>
      <c r="Y82" s="491" t="s">
        <v>201</v>
      </c>
      <c r="Z82" s="492" t="s">
        <v>199</v>
      </c>
      <c r="AA82" s="492" t="s">
        <v>200</v>
      </c>
      <c r="AB82" s="493" t="s">
        <v>210</v>
      </c>
      <c r="AC82" s="492" t="s">
        <v>298</v>
      </c>
      <c r="AD82" s="494" t="s">
        <v>201</v>
      </c>
      <c r="AE82" s="495" t="s">
        <v>210</v>
      </c>
      <c r="AF82" s="496" t="s">
        <v>299</v>
      </c>
      <c r="AG82" s="497" t="s">
        <v>198</v>
      </c>
    </row>
    <row r="83" spans="2:66" x14ac:dyDescent="0.2">
      <c r="B83" s="584" t="s">
        <v>61</v>
      </c>
      <c r="C83" s="575"/>
      <c r="D83" s="600" t="s">
        <v>268</v>
      </c>
      <c r="E83" s="227"/>
      <c r="F83" s="233"/>
      <c r="G83" s="210"/>
      <c r="H83" s="329">
        <f t="shared" ref="H83:H87" si="48">T83</f>
        <v>0</v>
      </c>
      <c r="I83" s="233">
        <f t="shared" ref="I83:I87" si="49">Y83</f>
        <v>0</v>
      </c>
      <c r="J83" s="233">
        <f t="shared" ref="J83:J87" si="50">AD83</f>
        <v>0</v>
      </c>
      <c r="K83" s="331">
        <f t="shared" ref="K83:K87" si="51">SUM(H83:J83)</f>
        <v>0</v>
      </c>
      <c r="L83" s="213">
        <f t="shared" ref="L83" si="52">+H83*F83*C83</f>
        <v>0</v>
      </c>
      <c r="M83" s="209">
        <f t="shared" ref="M83" si="53">+I83*F83*C83</f>
        <v>0</v>
      </c>
      <c r="N83" s="209">
        <f t="shared" ref="N83" si="54">+J83*F83*C83</f>
        <v>0</v>
      </c>
      <c r="O83" s="325">
        <f>SUM(L83:N83)</f>
        <v>0</v>
      </c>
      <c r="P83" s="424"/>
      <c r="Q83" s="341"/>
      <c r="R83" s="414">
        <f t="shared" ref="R83" si="55">NETWORKDAYS(P83,Q83)</f>
        <v>0</v>
      </c>
      <c r="S83" s="367">
        <f t="shared" ref="S83" si="56">R83/5</f>
        <v>0</v>
      </c>
      <c r="T83" s="369">
        <f t="shared" ref="T83" si="57">R83/22</f>
        <v>0</v>
      </c>
      <c r="U83" s="341"/>
      <c r="V83" s="341"/>
      <c r="W83" s="414">
        <f t="shared" ref="W83" si="58">NETWORKDAYS(U83,V83)</f>
        <v>0</v>
      </c>
      <c r="X83" s="367">
        <f t="shared" ref="X83" si="59">W83/5</f>
        <v>0</v>
      </c>
      <c r="Y83" s="369">
        <f t="shared" ref="Y83" si="60">W83/22</f>
        <v>0</v>
      </c>
      <c r="Z83" s="428"/>
      <c r="AA83" s="437"/>
      <c r="AB83" s="425">
        <f>NETWORKDAYS(Z83,AA83)</f>
        <v>0</v>
      </c>
      <c r="AC83" s="426">
        <f t="shared" ref="AC83:AC93" si="61">AB83/5</f>
        <v>0</v>
      </c>
      <c r="AD83" s="427">
        <f t="shared" ref="AD83:AD94" si="62">AB83/22</f>
        <v>0</v>
      </c>
      <c r="AE83" s="372">
        <f t="shared" ref="AE83" si="63">R83+W83+AB83</f>
        <v>0</v>
      </c>
      <c r="AF83" s="373">
        <f t="shared" ref="AF83" si="64">S83+X83+AC83</f>
        <v>0</v>
      </c>
      <c r="AG83" s="362">
        <f t="shared" ref="AG83" si="65">T83+Y83+AD83</f>
        <v>0</v>
      </c>
    </row>
    <row r="84" spans="2:66" x14ac:dyDescent="0.2">
      <c r="B84" s="626" t="s">
        <v>62</v>
      </c>
      <c r="C84" s="517"/>
      <c r="D84" s="601" t="s">
        <v>64</v>
      </c>
      <c r="E84" s="227"/>
      <c r="F84" s="233"/>
      <c r="G84" s="210"/>
      <c r="H84" s="329">
        <f t="shared" si="48"/>
        <v>0</v>
      </c>
      <c r="I84" s="233">
        <f t="shared" si="49"/>
        <v>0</v>
      </c>
      <c r="J84" s="233">
        <f t="shared" si="50"/>
        <v>0</v>
      </c>
      <c r="K84" s="331">
        <f t="shared" si="51"/>
        <v>0</v>
      </c>
      <c r="L84" s="213">
        <f t="shared" ref="L84" si="66">+H84*F84*C84</f>
        <v>0</v>
      </c>
      <c r="M84" s="209">
        <f t="shared" ref="M84" si="67">+I84*F84*C84</f>
        <v>0</v>
      </c>
      <c r="N84" s="209">
        <f t="shared" ref="N84" si="68">+J84*F84*C84</f>
        <v>0</v>
      </c>
      <c r="O84" s="325">
        <f t="shared" ref="O84" si="69">SUM(L84:N84)</f>
        <v>0</v>
      </c>
      <c r="P84" s="335"/>
      <c r="Q84" s="336"/>
      <c r="R84" s="414">
        <f t="shared" ref="R84:R93" si="70">NETWORKDAYS(P84,Q84)</f>
        <v>0</v>
      </c>
      <c r="S84" s="367">
        <f t="shared" ref="S84:S93" si="71">R84/5</f>
        <v>0</v>
      </c>
      <c r="T84" s="369">
        <f t="shared" ref="T84:T93" si="72">R84/22</f>
        <v>0</v>
      </c>
      <c r="U84" s="336"/>
      <c r="V84" s="336"/>
      <c r="W84" s="414">
        <f t="shared" ref="W84:W93" si="73">NETWORKDAYS(U84,V84)</f>
        <v>0</v>
      </c>
      <c r="X84" s="367">
        <f t="shared" ref="X84:X93" si="74">W84/5</f>
        <v>0</v>
      </c>
      <c r="Y84" s="369">
        <f t="shared" ref="Y84:Y93" si="75">W84/22</f>
        <v>0</v>
      </c>
      <c r="Z84" s="337"/>
      <c r="AA84" s="336"/>
      <c r="AB84" s="414">
        <v>0</v>
      </c>
      <c r="AC84" s="426">
        <f t="shared" si="61"/>
        <v>0</v>
      </c>
      <c r="AD84" s="427">
        <f t="shared" si="62"/>
        <v>0</v>
      </c>
      <c r="AE84" s="372">
        <f t="shared" ref="AE84:AE93" si="76">R84+W84+AB84</f>
        <v>0</v>
      </c>
      <c r="AF84" s="373">
        <f t="shared" ref="AF84:AF93" si="77">S84+X84+AC84</f>
        <v>0</v>
      </c>
      <c r="AG84" s="362">
        <f t="shared" ref="AG84:AG93" si="78">T84+Y84+AD84</f>
        <v>0</v>
      </c>
    </row>
    <row r="85" spans="2:66" s="10" customFormat="1" x14ac:dyDescent="0.2">
      <c r="B85" s="585" t="s">
        <v>63</v>
      </c>
      <c r="C85" s="110"/>
      <c r="D85" s="598" t="s">
        <v>269</v>
      </c>
      <c r="E85" s="227"/>
      <c r="F85" s="233"/>
      <c r="G85" s="210"/>
      <c r="H85" s="329">
        <f t="shared" si="48"/>
        <v>0</v>
      </c>
      <c r="I85" s="233">
        <f t="shared" si="49"/>
        <v>0</v>
      </c>
      <c r="J85" s="233">
        <f t="shared" si="50"/>
        <v>0</v>
      </c>
      <c r="K85" s="331">
        <f t="shared" si="51"/>
        <v>0</v>
      </c>
      <c r="L85" s="213">
        <f t="shared" ref="L85" si="79">+H85*F85*C85</f>
        <v>0</v>
      </c>
      <c r="M85" s="209">
        <f t="shared" ref="M85" si="80">+I85*F85*C85</f>
        <v>0</v>
      </c>
      <c r="N85" s="209">
        <f t="shared" ref="N85" si="81">+J85*F85*C85</f>
        <v>0</v>
      </c>
      <c r="O85" s="325">
        <f t="shared" ref="O85" si="82">SUM(L85:N85)</f>
        <v>0</v>
      </c>
      <c r="P85" s="424"/>
      <c r="Q85" s="341"/>
      <c r="R85" s="414">
        <f t="shared" ref="R85" si="83">NETWORKDAYS(P85,Q85)</f>
        <v>0</v>
      </c>
      <c r="S85" s="367">
        <f t="shared" ref="S85" si="84">R85/5</f>
        <v>0</v>
      </c>
      <c r="T85" s="369">
        <f t="shared" ref="T85" si="85">R85/22</f>
        <v>0</v>
      </c>
      <c r="U85" s="341"/>
      <c r="V85" s="341"/>
      <c r="W85" s="414">
        <f t="shared" ref="W85" si="86">NETWORKDAYS(U85,V85)</f>
        <v>0</v>
      </c>
      <c r="X85" s="367">
        <f t="shared" ref="X85" si="87">W85/5</f>
        <v>0</v>
      </c>
      <c r="Y85" s="369">
        <f t="shared" ref="Y85" si="88">W85/22</f>
        <v>0</v>
      </c>
      <c r="Z85" s="428"/>
      <c r="AA85" s="437"/>
      <c r="AB85" s="414">
        <v>0</v>
      </c>
      <c r="AC85" s="426">
        <f t="shared" si="61"/>
        <v>0</v>
      </c>
      <c r="AD85" s="427">
        <f t="shared" si="62"/>
        <v>0</v>
      </c>
      <c r="AE85" s="372">
        <f t="shared" ref="AE85" si="89">R85+W85+AB85</f>
        <v>0</v>
      </c>
      <c r="AF85" s="373">
        <f t="shared" ref="AF85" si="90">S85+X85+AC85</f>
        <v>0</v>
      </c>
      <c r="AG85" s="362">
        <f t="shared" ref="AG85" si="91">T85+Y85+AD85</f>
        <v>0</v>
      </c>
      <c r="BB85" s="15"/>
      <c r="BE85" s="6"/>
      <c r="BF85" s="7"/>
      <c r="BG85" s="7"/>
      <c r="BH85" s="7"/>
      <c r="BI85" s="7"/>
      <c r="BJ85" s="7"/>
      <c r="BK85" s="7"/>
      <c r="BL85" s="7"/>
      <c r="BM85" s="7"/>
      <c r="BN85" s="7"/>
    </row>
    <row r="86" spans="2:66" s="10" customFormat="1" x14ac:dyDescent="0.2">
      <c r="B86" s="586" t="s">
        <v>65</v>
      </c>
      <c r="C86" s="578"/>
      <c r="D86" s="602" t="s">
        <v>270</v>
      </c>
      <c r="E86" s="227"/>
      <c r="F86" s="233"/>
      <c r="G86" s="210"/>
      <c r="H86" s="329">
        <f t="shared" si="48"/>
        <v>0</v>
      </c>
      <c r="I86" s="233">
        <f t="shared" si="49"/>
        <v>0</v>
      </c>
      <c r="J86" s="233">
        <f t="shared" si="50"/>
        <v>0</v>
      </c>
      <c r="K86" s="331">
        <f t="shared" si="51"/>
        <v>0</v>
      </c>
      <c r="L86" s="213">
        <f t="shared" ref="L86" si="92">+H86*F86*C86</f>
        <v>0</v>
      </c>
      <c r="M86" s="209">
        <f t="shared" ref="M86" si="93">+I86*F86*C86</f>
        <v>0</v>
      </c>
      <c r="N86" s="209">
        <f t="shared" ref="N86" si="94">+J86*F86*C86</f>
        <v>0</v>
      </c>
      <c r="O86" s="325">
        <f t="shared" ref="O86" si="95">SUM(L86:N86)</f>
        <v>0</v>
      </c>
      <c r="P86" s="335"/>
      <c r="Q86" s="336"/>
      <c r="R86" s="414">
        <f t="shared" ref="R86" si="96">NETWORKDAYS(P86,Q86)</f>
        <v>0</v>
      </c>
      <c r="S86" s="367">
        <f t="shared" ref="S86" si="97">R86/5</f>
        <v>0</v>
      </c>
      <c r="T86" s="369">
        <f t="shared" ref="T86" si="98">R86/22</f>
        <v>0</v>
      </c>
      <c r="U86" s="341"/>
      <c r="V86" s="341"/>
      <c r="W86" s="414">
        <f t="shared" ref="W86" si="99">NETWORKDAYS(U86,V86)</f>
        <v>0</v>
      </c>
      <c r="X86" s="367">
        <f t="shared" ref="X86" si="100">W86/5</f>
        <v>0</v>
      </c>
      <c r="Y86" s="369">
        <f t="shared" ref="Y86" si="101">W86/22</f>
        <v>0</v>
      </c>
      <c r="Z86" s="337"/>
      <c r="AA86" s="336"/>
      <c r="AB86" s="414">
        <v>0</v>
      </c>
      <c r="AC86" s="426">
        <f t="shared" si="61"/>
        <v>0</v>
      </c>
      <c r="AD86" s="427">
        <f t="shared" si="62"/>
        <v>0</v>
      </c>
      <c r="AE86" s="372">
        <f t="shared" ref="AE86" si="102">R86+W86+AB86</f>
        <v>0</v>
      </c>
      <c r="AF86" s="373">
        <f t="shared" ref="AF86" si="103">S86+X86+AC86</f>
        <v>0</v>
      </c>
      <c r="AG86" s="362">
        <f t="shared" ref="AG86" si="104">T86+Y86+AD86</f>
        <v>0</v>
      </c>
      <c r="BB86" s="15"/>
      <c r="BE86" s="6"/>
      <c r="BF86" s="7"/>
      <c r="BG86" s="7"/>
      <c r="BH86" s="7"/>
      <c r="BI86" s="7"/>
      <c r="BJ86" s="7"/>
      <c r="BK86" s="7"/>
      <c r="BL86" s="7"/>
      <c r="BM86" s="7"/>
      <c r="BN86" s="7"/>
    </row>
    <row r="87" spans="2:66" s="10" customFormat="1" x14ac:dyDescent="0.2">
      <c r="B87" s="585" t="s">
        <v>66</v>
      </c>
      <c r="C87" s="578"/>
      <c r="D87" s="601" t="s">
        <v>216</v>
      </c>
      <c r="E87" s="227"/>
      <c r="F87" s="233"/>
      <c r="G87" s="210"/>
      <c r="H87" s="329">
        <f t="shared" si="48"/>
        <v>0</v>
      </c>
      <c r="I87" s="233">
        <f t="shared" si="49"/>
        <v>0</v>
      </c>
      <c r="J87" s="233">
        <f t="shared" si="50"/>
        <v>0</v>
      </c>
      <c r="K87" s="331">
        <f t="shared" si="51"/>
        <v>0</v>
      </c>
      <c r="L87" s="213">
        <f t="shared" ref="L87" si="105">+H87*F87*C87</f>
        <v>0</v>
      </c>
      <c r="M87" s="209">
        <f t="shared" ref="M87" si="106">+I87*F87*C87</f>
        <v>0</v>
      </c>
      <c r="N87" s="209">
        <f t="shared" ref="N87" si="107">+J87*F87*C87</f>
        <v>0</v>
      </c>
      <c r="O87" s="325">
        <f t="shared" ref="O87" si="108">SUM(L87:N87)</f>
        <v>0</v>
      </c>
      <c r="P87" s="335"/>
      <c r="Q87" s="336"/>
      <c r="R87" s="414">
        <f t="shared" ref="R87" si="109">NETWORKDAYS(P87,Q87)</f>
        <v>0</v>
      </c>
      <c r="S87" s="367">
        <f>R87/5</f>
        <v>0</v>
      </c>
      <c r="T87" s="369">
        <f t="shared" ref="T87" si="110">R87/22</f>
        <v>0</v>
      </c>
      <c r="U87" s="341"/>
      <c r="V87" s="341"/>
      <c r="W87" s="414">
        <f t="shared" ref="W87" si="111">NETWORKDAYS(U87,V87)</f>
        <v>0</v>
      </c>
      <c r="X87" s="367">
        <f t="shared" ref="X87" si="112">W87/5</f>
        <v>0</v>
      </c>
      <c r="Y87" s="369">
        <f t="shared" ref="Y87" si="113">W87/22</f>
        <v>0</v>
      </c>
      <c r="Z87" s="337"/>
      <c r="AA87" s="336"/>
      <c r="AB87" s="414">
        <v>0</v>
      </c>
      <c r="AC87" s="426">
        <f t="shared" si="61"/>
        <v>0</v>
      </c>
      <c r="AD87" s="427">
        <f t="shared" si="62"/>
        <v>0</v>
      </c>
      <c r="AE87" s="372">
        <f t="shared" ref="AE87" si="114">R87+W87+AB87</f>
        <v>0</v>
      </c>
      <c r="AF87" s="373">
        <f t="shared" ref="AF87" si="115">S87+X87+AC87</f>
        <v>0</v>
      </c>
      <c r="AG87" s="362">
        <f t="shared" ref="AG87" si="116">T87+Y87+AD87</f>
        <v>0</v>
      </c>
      <c r="BB87" s="15"/>
      <c r="BE87" s="6"/>
      <c r="BF87" s="7"/>
      <c r="BG87" s="7"/>
      <c r="BH87" s="7"/>
      <c r="BI87" s="7"/>
      <c r="BJ87" s="7"/>
      <c r="BK87" s="7"/>
      <c r="BL87" s="7"/>
      <c r="BM87" s="7"/>
      <c r="BN87" s="7"/>
    </row>
    <row r="88" spans="2:66" s="10" customFormat="1" x14ac:dyDescent="0.2">
      <c r="B88" s="585" t="s">
        <v>67</v>
      </c>
      <c r="C88" s="578"/>
      <c r="D88" s="602" t="s">
        <v>231</v>
      </c>
      <c r="E88" s="227"/>
      <c r="F88" s="233"/>
      <c r="G88" s="210"/>
      <c r="H88" s="329">
        <f t="shared" ref="H88" si="117">T88</f>
        <v>0</v>
      </c>
      <c r="I88" s="233">
        <f t="shared" ref="I88" si="118">Y88</f>
        <v>0</v>
      </c>
      <c r="J88" s="233">
        <f>AD88</f>
        <v>0</v>
      </c>
      <c r="K88" s="331">
        <f>SUM(H88:J88)</f>
        <v>0</v>
      </c>
      <c r="L88" s="213">
        <f t="shared" ref="L88" si="119">+H88*F88*C88</f>
        <v>0</v>
      </c>
      <c r="M88" s="209">
        <f t="shared" ref="M88" si="120">+I88*F88*C88</f>
        <v>0</v>
      </c>
      <c r="N88" s="209">
        <f t="shared" ref="N88" si="121">+J88*F88*C88</f>
        <v>0</v>
      </c>
      <c r="O88" s="325">
        <f t="shared" ref="O88" si="122">SUM(L88:N88)</f>
        <v>0</v>
      </c>
      <c r="P88" s="424"/>
      <c r="Q88" s="341"/>
      <c r="R88" s="414">
        <f t="shared" ref="R88" si="123">NETWORKDAYS(P88,Q88)</f>
        <v>0</v>
      </c>
      <c r="S88" s="367">
        <f t="shared" ref="S88" si="124">R88/5</f>
        <v>0</v>
      </c>
      <c r="T88" s="369">
        <f t="shared" ref="T88" si="125">R88/22</f>
        <v>0</v>
      </c>
      <c r="U88" s="341"/>
      <c r="V88" s="341"/>
      <c r="W88" s="414">
        <f t="shared" ref="W88" si="126">NETWORKDAYS(U88,V88)</f>
        <v>0</v>
      </c>
      <c r="X88" s="367">
        <f t="shared" ref="X88" si="127">W88/5</f>
        <v>0</v>
      </c>
      <c r="Y88" s="369">
        <f t="shared" ref="Y88" si="128">W88/22</f>
        <v>0</v>
      </c>
      <c r="Z88" s="337"/>
      <c r="AA88" s="336"/>
      <c r="AB88" s="414">
        <v>0</v>
      </c>
      <c r="AC88" s="426">
        <f t="shared" si="61"/>
        <v>0</v>
      </c>
      <c r="AD88" s="427">
        <f t="shared" si="62"/>
        <v>0</v>
      </c>
      <c r="AE88" s="372">
        <f t="shared" ref="AE88" si="129">R88+W88+AB88</f>
        <v>0</v>
      </c>
      <c r="AF88" s="373">
        <f t="shared" ref="AF88" si="130">S88+X88+AC88</f>
        <v>0</v>
      </c>
      <c r="AG88" s="362">
        <f t="shared" ref="AG88" si="131">T88+Y88+AD88</f>
        <v>0</v>
      </c>
      <c r="BB88" s="15"/>
      <c r="BE88" s="6"/>
      <c r="BF88" s="7"/>
      <c r="BG88" s="7"/>
      <c r="BH88" s="7"/>
      <c r="BI88" s="7"/>
      <c r="BJ88" s="7"/>
      <c r="BK88" s="7"/>
      <c r="BL88" s="7"/>
      <c r="BM88" s="7"/>
      <c r="BN88" s="7"/>
    </row>
    <row r="89" spans="2:66" s="10" customFormat="1" x14ac:dyDescent="0.2">
      <c r="B89" s="585" t="s">
        <v>68</v>
      </c>
      <c r="C89" s="578"/>
      <c r="D89" s="603" t="s">
        <v>217</v>
      </c>
      <c r="E89" s="227"/>
      <c r="F89" s="233"/>
      <c r="G89" s="210"/>
      <c r="H89" s="329">
        <f>T89</f>
        <v>0</v>
      </c>
      <c r="I89" s="233">
        <f>Y89</f>
        <v>0</v>
      </c>
      <c r="J89" s="233">
        <f>AD89</f>
        <v>0</v>
      </c>
      <c r="K89" s="331">
        <f>SUM(H89:J89)</f>
        <v>0</v>
      </c>
      <c r="L89" s="213">
        <f t="shared" ref="L89:L92" si="132">+H89*F89*C89</f>
        <v>0</v>
      </c>
      <c r="M89" s="209">
        <f t="shared" ref="M89:M92" si="133">+I89*F89*C89</f>
        <v>0</v>
      </c>
      <c r="N89" s="209">
        <f t="shared" ref="N89:N92" si="134">+J89*F89*C89</f>
        <v>0</v>
      </c>
      <c r="O89" s="325">
        <f>SUM(L89:N89)</f>
        <v>0</v>
      </c>
      <c r="P89" s="424"/>
      <c r="Q89" s="341"/>
      <c r="R89" s="414">
        <f t="shared" si="70"/>
        <v>0</v>
      </c>
      <c r="S89" s="367">
        <f t="shared" si="71"/>
        <v>0</v>
      </c>
      <c r="T89" s="369">
        <f t="shared" si="72"/>
        <v>0</v>
      </c>
      <c r="U89" s="341"/>
      <c r="V89" s="341"/>
      <c r="W89" s="414">
        <f t="shared" si="73"/>
        <v>0</v>
      </c>
      <c r="X89" s="367">
        <f t="shared" si="74"/>
        <v>0</v>
      </c>
      <c r="Y89" s="369">
        <f t="shared" si="75"/>
        <v>0</v>
      </c>
      <c r="Z89" s="337"/>
      <c r="AA89" s="336"/>
      <c r="AB89" s="414">
        <v>0</v>
      </c>
      <c r="AC89" s="426">
        <f t="shared" si="61"/>
        <v>0</v>
      </c>
      <c r="AD89" s="427">
        <f t="shared" si="62"/>
        <v>0</v>
      </c>
      <c r="AE89" s="372">
        <f t="shared" si="76"/>
        <v>0</v>
      </c>
      <c r="AF89" s="373">
        <f t="shared" si="77"/>
        <v>0</v>
      </c>
      <c r="AG89" s="362">
        <f t="shared" si="78"/>
        <v>0</v>
      </c>
      <c r="BB89" s="15"/>
      <c r="BE89" s="6"/>
      <c r="BF89" s="7"/>
      <c r="BG89" s="7"/>
      <c r="BH89" s="7"/>
      <c r="BI89" s="7"/>
      <c r="BJ89" s="7"/>
      <c r="BK89" s="7"/>
      <c r="BL89" s="7"/>
      <c r="BM89" s="7"/>
      <c r="BN89" s="7"/>
    </row>
    <row r="90" spans="2:66" s="10" customFormat="1" x14ac:dyDescent="0.2">
      <c r="B90" s="586" t="s">
        <v>69</v>
      </c>
      <c r="C90" s="578"/>
      <c r="D90" s="604" t="s">
        <v>271</v>
      </c>
      <c r="E90" s="227"/>
      <c r="F90" s="233"/>
      <c r="G90" s="210"/>
      <c r="H90" s="329">
        <f>T90</f>
        <v>0</v>
      </c>
      <c r="I90" s="233">
        <f>Y90</f>
        <v>0</v>
      </c>
      <c r="J90" s="233">
        <f>AD90</f>
        <v>0</v>
      </c>
      <c r="K90" s="331">
        <f>SUM(H90:J90)</f>
        <v>0</v>
      </c>
      <c r="L90" s="213">
        <f t="shared" ref="L90" si="135">+H90*F90*C90</f>
        <v>0</v>
      </c>
      <c r="M90" s="209">
        <f t="shared" ref="M90" si="136">+I90*F90*C90</f>
        <v>0</v>
      </c>
      <c r="N90" s="209">
        <f t="shared" ref="N90" si="137">+J90*F90*C90</f>
        <v>0</v>
      </c>
      <c r="O90" s="325">
        <f t="shared" ref="O90" si="138">SUM(L90:N90)</f>
        <v>0</v>
      </c>
      <c r="P90" s="424"/>
      <c r="Q90" s="341"/>
      <c r="R90" s="414">
        <f t="shared" ref="R90" si="139">NETWORKDAYS(P90,Q90)</f>
        <v>0</v>
      </c>
      <c r="S90" s="367">
        <f t="shared" ref="S90" si="140">R90/5</f>
        <v>0</v>
      </c>
      <c r="T90" s="369">
        <f t="shared" ref="T90" si="141">R90/22</f>
        <v>0</v>
      </c>
      <c r="U90" s="341"/>
      <c r="V90" s="341"/>
      <c r="W90" s="414">
        <f t="shared" ref="W90" si="142">NETWORKDAYS(U90,V90)</f>
        <v>0</v>
      </c>
      <c r="X90" s="367">
        <f t="shared" ref="X90" si="143">W90/5</f>
        <v>0</v>
      </c>
      <c r="Y90" s="369">
        <f t="shared" ref="Y90" si="144">W90/22</f>
        <v>0</v>
      </c>
      <c r="Z90" s="337"/>
      <c r="AA90" s="336"/>
      <c r="AB90" s="414">
        <v>0</v>
      </c>
      <c r="AC90" s="426">
        <f t="shared" si="61"/>
        <v>0</v>
      </c>
      <c r="AD90" s="427">
        <f t="shared" si="62"/>
        <v>0</v>
      </c>
      <c r="AE90" s="372">
        <f t="shared" ref="AE90" si="145">R90+W90+AB90</f>
        <v>0</v>
      </c>
      <c r="AF90" s="373">
        <f t="shared" ref="AF90" si="146">S90+X90+AC90</f>
        <v>0</v>
      </c>
      <c r="AG90" s="362">
        <f t="shared" ref="AG90" si="147">T90+Y90+AD90</f>
        <v>0</v>
      </c>
      <c r="BB90" s="15"/>
      <c r="BE90" s="6"/>
      <c r="BF90" s="7"/>
      <c r="BG90" s="7"/>
      <c r="BH90" s="7"/>
      <c r="BI90" s="7"/>
      <c r="BJ90" s="7"/>
      <c r="BK90" s="7"/>
      <c r="BL90" s="7"/>
      <c r="BM90" s="7"/>
      <c r="BN90" s="7"/>
    </row>
    <row r="91" spans="2:66" s="10" customFormat="1" x14ac:dyDescent="0.2">
      <c r="B91" s="572" t="s">
        <v>70</v>
      </c>
      <c r="C91" s="517"/>
      <c r="D91" s="604" t="s">
        <v>272</v>
      </c>
      <c r="E91" s="227"/>
      <c r="F91" s="233"/>
      <c r="G91" s="210"/>
      <c r="H91" s="329">
        <f>T91</f>
        <v>0</v>
      </c>
      <c r="I91" s="233">
        <f t="shared" ref="I91:I93" si="148">Y91</f>
        <v>0</v>
      </c>
      <c r="J91" s="233">
        <f t="shared" ref="J91:J93" si="149">AD91</f>
        <v>0</v>
      </c>
      <c r="K91" s="331">
        <f t="shared" ref="K91:K93" si="150">SUM(H91:J91)</f>
        <v>0</v>
      </c>
      <c r="L91" s="213">
        <f t="shared" si="132"/>
        <v>0</v>
      </c>
      <c r="M91" s="209">
        <f t="shared" si="133"/>
        <v>0</v>
      </c>
      <c r="N91" s="209">
        <f t="shared" si="134"/>
        <v>0</v>
      </c>
      <c r="O91" s="325">
        <f t="shared" ref="O91:O92" si="151">SUM(L91:N91)</f>
        <v>0</v>
      </c>
      <c r="P91" s="335"/>
      <c r="Q91" s="336"/>
      <c r="R91" s="414">
        <f t="shared" si="70"/>
        <v>0</v>
      </c>
      <c r="S91" s="367">
        <f>R91/5</f>
        <v>0</v>
      </c>
      <c r="T91" s="369">
        <f t="shared" si="72"/>
        <v>0</v>
      </c>
      <c r="U91" s="336"/>
      <c r="V91" s="336"/>
      <c r="W91" s="414">
        <f t="shared" si="73"/>
        <v>0</v>
      </c>
      <c r="X91" s="367">
        <f t="shared" si="74"/>
        <v>0</v>
      </c>
      <c r="Y91" s="369">
        <f t="shared" si="75"/>
        <v>0</v>
      </c>
      <c r="Z91" s="337"/>
      <c r="AA91" s="336"/>
      <c r="AB91" s="414">
        <v>0</v>
      </c>
      <c r="AC91" s="426">
        <f t="shared" si="61"/>
        <v>0</v>
      </c>
      <c r="AD91" s="427">
        <f t="shared" si="62"/>
        <v>0</v>
      </c>
      <c r="AE91" s="372">
        <f t="shared" si="76"/>
        <v>0</v>
      </c>
      <c r="AF91" s="373">
        <f t="shared" si="77"/>
        <v>0</v>
      </c>
      <c r="AG91" s="362">
        <f t="shared" si="78"/>
        <v>0</v>
      </c>
      <c r="BB91" s="15"/>
      <c r="BE91" s="6"/>
      <c r="BF91" s="7"/>
      <c r="BG91" s="7"/>
      <c r="BH91" s="7"/>
      <c r="BI91" s="7"/>
      <c r="BJ91" s="7"/>
      <c r="BK91" s="7"/>
      <c r="BL91" s="7"/>
      <c r="BM91" s="7"/>
      <c r="BN91" s="7"/>
    </row>
    <row r="92" spans="2:66" s="10" customFormat="1" x14ac:dyDescent="0.2">
      <c r="B92" s="585" t="s">
        <v>71</v>
      </c>
      <c r="C92" s="110"/>
      <c r="D92" s="604" t="s">
        <v>273</v>
      </c>
      <c r="E92" s="227"/>
      <c r="F92" s="233"/>
      <c r="G92" s="210"/>
      <c r="H92" s="329">
        <f t="shared" ref="H92" si="152">T92</f>
        <v>0</v>
      </c>
      <c r="I92" s="233">
        <f t="shared" ref="I92" si="153">Y92</f>
        <v>0</v>
      </c>
      <c r="J92" s="233">
        <f t="shared" ref="J92" si="154">AD92</f>
        <v>0</v>
      </c>
      <c r="K92" s="331">
        <f t="shared" ref="K92" si="155">SUM(H92:J92)</f>
        <v>0</v>
      </c>
      <c r="L92" s="213">
        <f t="shared" si="132"/>
        <v>0</v>
      </c>
      <c r="M92" s="209">
        <f t="shared" si="133"/>
        <v>0</v>
      </c>
      <c r="N92" s="209">
        <f t="shared" si="134"/>
        <v>0</v>
      </c>
      <c r="O92" s="325">
        <f t="shared" si="151"/>
        <v>0</v>
      </c>
      <c r="P92" s="424"/>
      <c r="Q92" s="341"/>
      <c r="R92" s="414">
        <f t="shared" ref="R92" si="156">NETWORKDAYS(P92,Q92)</f>
        <v>0</v>
      </c>
      <c r="S92" s="367">
        <f t="shared" ref="S92" si="157">R92/5</f>
        <v>0</v>
      </c>
      <c r="T92" s="369">
        <f t="shared" ref="T92" si="158">R92/22</f>
        <v>0</v>
      </c>
      <c r="U92" s="341"/>
      <c r="V92" s="341"/>
      <c r="W92" s="414">
        <f t="shared" ref="W92" si="159">NETWORKDAYS(U92,V92)</f>
        <v>0</v>
      </c>
      <c r="X92" s="367">
        <f t="shared" ref="X92" si="160">W92/5</f>
        <v>0</v>
      </c>
      <c r="Y92" s="369">
        <f t="shared" ref="Y92" si="161">W92/22</f>
        <v>0</v>
      </c>
      <c r="Z92" s="337"/>
      <c r="AA92" s="336"/>
      <c r="AB92" s="425">
        <f>NETWORKDAYS(Z92,AA92)</f>
        <v>0</v>
      </c>
      <c r="AC92" s="426">
        <f t="shared" si="61"/>
        <v>0</v>
      </c>
      <c r="AD92" s="427">
        <f t="shared" si="62"/>
        <v>0</v>
      </c>
      <c r="AE92" s="372">
        <f t="shared" ref="AE92" si="162">R92+W92+AB92</f>
        <v>0</v>
      </c>
      <c r="AF92" s="373">
        <f t="shared" ref="AF92" si="163">S92+X92+AC92</f>
        <v>0</v>
      </c>
      <c r="AG92" s="362">
        <f t="shared" ref="AG92" si="164">T92+Y92+AD92</f>
        <v>0</v>
      </c>
      <c r="BB92" s="15"/>
      <c r="BE92" s="6"/>
      <c r="BF92" s="7"/>
      <c r="BG92" s="7"/>
      <c r="BH92" s="7"/>
      <c r="BI92" s="7"/>
      <c r="BJ92" s="7"/>
      <c r="BK92" s="7"/>
      <c r="BL92" s="7"/>
      <c r="BM92" s="7"/>
      <c r="BN92" s="7"/>
    </row>
    <row r="93" spans="2:66" x14ac:dyDescent="0.2">
      <c r="B93" s="572" t="s">
        <v>204</v>
      </c>
      <c r="C93" s="517"/>
      <c r="D93" s="605" t="s">
        <v>353</v>
      </c>
      <c r="E93" s="227"/>
      <c r="F93" s="233"/>
      <c r="G93" s="210"/>
      <c r="H93" s="329">
        <f>T93</f>
        <v>0</v>
      </c>
      <c r="I93" s="233">
        <f t="shared" si="148"/>
        <v>0</v>
      </c>
      <c r="J93" s="233">
        <f t="shared" si="149"/>
        <v>0</v>
      </c>
      <c r="K93" s="331">
        <f t="shared" si="150"/>
        <v>0</v>
      </c>
      <c r="L93" s="213">
        <f t="shared" ref="L93" si="165">+H93*F93*C93</f>
        <v>0</v>
      </c>
      <c r="M93" s="209">
        <f t="shared" ref="M93" si="166">+I93*F93*C93</f>
        <v>0</v>
      </c>
      <c r="N93" s="209">
        <f t="shared" ref="N93" si="167">+J93*F93*C93</f>
        <v>0</v>
      </c>
      <c r="O93" s="325">
        <f t="shared" ref="O93" si="168">SUM(L93:N93)</f>
        <v>0</v>
      </c>
      <c r="P93" s="335"/>
      <c r="Q93" s="336"/>
      <c r="R93" s="414">
        <f t="shared" si="70"/>
        <v>0</v>
      </c>
      <c r="S93" s="367">
        <f t="shared" si="71"/>
        <v>0</v>
      </c>
      <c r="T93" s="369">
        <f t="shared" si="72"/>
        <v>0</v>
      </c>
      <c r="U93" s="336"/>
      <c r="V93" s="336"/>
      <c r="W93" s="414">
        <f t="shared" si="73"/>
        <v>0</v>
      </c>
      <c r="X93" s="367">
        <f t="shared" si="74"/>
        <v>0</v>
      </c>
      <c r="Y93" s="369">
        <f t="shared" si="75"/>
        <v>0</v>
      </c>
      <c r="Z93" s="337"/>
      <c r="AA93" s="336"/>
      <c r="AB93" s="414">
        <v>0</v>
      </c>
      <c r="AC93" s="426">
        <f t="shared" si="61"/>
        <v>0</v>
      </c>
      <c r="AD93" s="427">
        <f t="shared" si="62"/>
        <v>0</v>
      </c>
      <c r="AE93" s="372">
        <f t="shared" si="76"/>
        <v>0</v>
      </c>
      <c r="AF93" s="373">
        <f t="shared" si="77"/>
        <v>0</v>
      </c>
      <c r="AG93" s="362">
        <f t="shared" si="78"/>
        <v>0</v>
      </c>
    </row>
    <row r="94" spans="2:66" x14ac:dyDescent="0.2">
      <c r="B94" s="571" t="s">
        <v>205</v>
      </c>
      <c r="C94" s="112"/>
      <c r="D94" s="569"/>
      <c r="E94" s="214"/>
      <c r="F94" s="234"/>
      <c r="G94" s="230"/>
      <c r="H94" s="330">
        <f t="shared" ref="H94" si="169">T94</f>
        <v>0</v>
      </c>
      <c r="I94" s="234">
        <f t="shared" ref="I94" si="170">Y94</f>
        <v>0</v>
      </c>
      <c r="J94" s="234">
        <f t="shared" ref="J94" si="171">AD94</f>
        <v>0</v>
      </c>
      <c r="K94" s="332">
        <f t="shared" ref="K94" si="172">SUM(H94:J94)</f>
        <v>0</v>
      </c>
      <c r="L94" s="516">
        <f>+H94*F94*C94</f>
        <v>0</v>
      </c>
      <c r="M94" s="220">
        <f>+I94*F94*C94</f>
        <v>0</v>
      </c>
      <c r="N94" s="220">
        <f>+J94*F94*C94</f>
        <v>0</v>
      </c>
      <c r="O94" s="328">
        <f>SUM(L94:N94)</f>
        <v>0</v>
      </c>
      <c r="P94" s="335"/>
      <c r="Q94" s="336"/>
      <c r="R94" s="415">
        <f t="shared" ref="R94" si="173">NETWORKDAYS(P94,Q94)</f>
        <v>0</v>
      </c>
      <c r="S94" s="371">
        <f>R94/5</f>
        <v>0</v>
      </c>
      <c r="T94" s="370">
        <f t="shared" ref="T94" si="174">R94/22</f>
        <v>0</v>
      </c>
      <c r="U94" s="339"/>
      <c r="V94" s="339"/>
      <c r="W94" s="415">
        <f t="shared" ref="W94" si="175">NETWORKDAYS(U94,V94)</f>
        <v>0</v>
      </c>
      <c r="X94" s="371">
        <f t="shared" ref="X94" si="176">W94/5</f>
        <v>0</v>
      </c>
      <c r="Y94" s="370">
        <f t="shared" ref="Y94" si="177">W94/22</f>
        <v>0</v>
      </c>
      <c r="Z94" s="340"/>
      <c r="AA94" s="339"/>
      <c r="AB94" s="415">
        <v>0</v>
      </c>
      <c r="AC94" s="426">
        <f>AB94/5</f>
        <v>0</v>
      </c>
      <c r="AD94" s="427">
        <f t="shared" si="62"/>
        <v>0</v>
      </c>
      <c r="AE94" s="374">
        <f t="shared" ref="AE94" si="178">R94+W94+AB94</f>
        <v>0</v>
      </c>
      <c r="AF94" s="375">
        <f t="shared" ref="AF94" si="179">S94+X94+AC94</f>
        <v>0</v>
      </c>
      <c r="AG94" s="363">
        <f t="shared" ref="AG94" si="180">T94+Y94+AD94</f>
        <v>0</v>
      </c>
    </row>
    <row r="95" spans="2:66" x14ac:dyDescent="0.2">
      <c r="B95" s="318"/>
      <c r="C95" s="389"/>
      <c r="D95" s="30"/>
      <c r="K95" s="28"/>
      <c r="L95" s="10"/>
      <c r="M95" s="10"/>
      <c r="N95" s="10"/>
      <c r="O95" s="28"/>
      <c r="P95" s="764" t="s">
        <v>196</v>
      </c>
      <c r="Q95" s="765"/>
      <c r="R95" s="765"/>
      <c r="S95" s="765"/>
      <c r="T95" s="766"/>
      <c r="U95" s="767" t="s">
        <v>197</v>
      </c>
      <c r="V95" s="765"/>
      <c r="W95" s="765"/>
      <c r="X95" s="765"/>
      <c r="Y95" s="766"/>
      <c r="Z95" s="767" t="s">
        <v>293</v>
      </c>
      <c r="AA95" s="765"/>
      <c r="AB95" s="765"/>
      <c r="AC95" s="765"/>
      <c r="AD95" s="766"/>
      <c r="AE95" s="765"/>
      <c r="AF95" s="765"/>
      <c r="AG95" s="768"/>
    </row>
    <row r="96" spans="2:66" s="11" customFormat="1" ht="16.5" x14ac:dyDescent="0.3">
      <c r="B96" s="450" t="s">
        <v>72</v>
      </c>
      <c r="C96" s="451" t="s">
        <v>25</v>
      </c>
      <c r="D96" s="551" t="s">
        <v>73</v>
      </c>
      <c r="E96" s="452" t="s">
        <v>22</v>
      </c>
      <c r="F96" s="452" t="s">
        <v>202</v>
      </c>
      <c r="G96" s="453" t="s">
        <v>203</v>
      </c>
      <c r="H96" s="454" t="s">
        <v>252</v>
      </c>
      <c r="I96" s="454" t="s">
        <v>3</v>
      </c>
      <c r="J96" s="454" t="s">
        <v>4</v>
      </c>
      <c r="K96" s="455" t="s">
        <v>8</v>
      </c>
      <c r="L96" s="456">
        <f>SUM(L97:L99)</f>
        <v>0</v>
      </c>
      <c r="M96" s="456">
        <f>SUM(M97:M99)</f>
        <v>0</v>
      </c>
      <c r="N96" s="456">
        <f>SUM(N97:N99)</f>
        <v>0</v>
      </c>
      <c r="O96" s="550">
        <f>SUM(O97:O99)</f>
        <v>0</v>
      </c>
      <c r="P96" s="485" t="s">
        <v>199</v>
      </c>
      <c r="Q96" s="486" t="s">
        <v>200</v>
      </c>
      <c r="R96" s="487" t="s">
        <v>210</v>
      </c>
      <c r="S96" s="488" t="s">
        <v>298</v>
      </c>
      <c r="T96" s="489" t="s">
        <v>201</v>
      </c>
      <c r="U96" s="486" t="s">
        <v>199</v>
      </c>
      <c r="V96" s="486" t="s">
        <v>200</v>
      </c>
      <c r="W96" s="490" t="s">
        <v>210</v>
      </c>
      <c r="X96" s="486" t="s">
        <v>298</v>
      </c>
      <c r="Y96" s="491" t="s">
        <v>201</v>
      </c>
      <c r="Z96" s="492" t="s">
        <v>199</v>
      </c>
      <c r="AA96" s="492" t="s">
        <v>200</v>
      </c>
      <c r="AB96" s="493" t="s">
        <v>210</v>
      </c>
      <c r="AC96" s="492" t="s">
        <v>298</v>
      </c>
      <c r="AD96" s="494" t="s">
        <v>201</v>
      </c>
      <c r="AE96" s="495" t="s">
        <v>210</v>
      </c>
      <c r="AF96" s="496" t="s">
        <v>299</v>
      </c>
      <c r="AG96" s="497" t="s">
        <v>198</v>
      </c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3"/>
      <c r="BC96" s="34"/>
      <c r="BD96" s="34"/>
      <c r="BE96" s="14"/>
    </row>
    <row r="97" spans="2:66" s="11" customFormat="1" x14ac:dyDescent="0.2">
      <c r="B97" s="570" t="s">
        <v>345</v>
      </c>
      <c r="C97" s="573"/>
      <c r="D97" s="606" t="s">
        <v>336</v>
      </c>
      <c r="E97" s="227"/>
      <c r="F97" s="430"/>
      <c r="G97" s="499"/>
      <c r="H97" s="429">
        <f>T97</f>
        <v>0</v>
      </c>
      <c r="I97" s="430">
        <f>Y97</f>
        <v>0</v>
      </c>
      <c r="J97" s="430">
        <f t="shared" ref="J97" si="181">AD97</f>
        <v>0</v>
      </c>
      <c r="K97" s="431">
        <f>SUM(H97:J97)</f>
        <v>0</v>
      </c>
      <c r="L97" s="422">
        <f>+H97*F97*C97</f>
        <v>0</v>
      </c>
      <c r="M97" s="342">
        <f t="shared" ref="M97" si="182">+I97*F97*C97</f>
        <v>0</v>
      </c>
      <c r="N97" s="342">
        <f t="shared" ref="N97" si="183">+J97*F97*C97</f>
        <v>0</v>
      </c>
      <c r="O97" s="438">
        <f>SUM(L97:N97)</f>
        <v>0</v>
      </c>
      <c r="P97" s="334"/>
      <c r="Q97" s="341"/>
      <c r="R97" s="439">
        <f>NETWORKDAYS(P97,Q97)</f>
        <v>0</v>
      </c>
      <c r="S97" s="440">
        <f t="shared" ref="S97" si="184">R97/5</f>
        <v>0</v>
      </c>
      <c r="T97" s="442">
        <f t="shared" ref="T97" si="185">R97/22</f>
        <v>0</v>
      </c>
      <c r="U97" s="341"/>
      <c r="V97" s="341"/>
      <c r="W97" s="439">
        <f>NETWORKDAYS(U97,V97)</f>
        <v>0</v>
      </c>
      <c r="X97" s="440">
        <f>W97/5</f>
        <v>0</v>
      </c>
      <c r="Y97" s="442">
        <f>W97/22</f>
        <v>0</v>
      </c>
      <c r="Z97" s="434"/>
      <c r="AA97" s="433"/>
      <c r="AB97" s="439">
        <f>NETWORKDAYS(Z97,AA97)</f>
        <v>0</v>
      </c>
      <c r="AC97" s="440">
        <f>AB97/5</f>
        <v>0</v>
      </c>
      <c r="AD97" s="442">
        <f>AB97/22</f>
        <v>0</v>
      </c>
      <c r="AE97" s="435">
        <f t="shared" ref="AE97" si="186">R97+W97+AB97</f>
        <v>0</v>
      </c>
      <c r="AF97" s="436">
        <f t="shared" ref="AF97" si="187">S97+X97+AC97</f>
        <v>0</v>
      </c>
      <c r="AG97" s="441">
        <f t="shared" ref="AG97" si="188">T97+Y97+AD97</f>
        <v>0</v>
      </c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3"/>
      <c r="BC97" s="34"/>
      <c r="BD97" s="34"/>
      <c r="BE97" s="14"/>
    </row>
    <row r="98" spans="2:66" s="11" customFormat="1" x14ac:dyDescent="0.2">
      <c r="B98" s="572" t="s">
        <v>346</v>
      </c>
      <c r="C98" s="110"/>
      <c r="D98" s="607" t="s">
        <v>337</v>
      </c>
      <c r="E98" s="227"/>
      <c r="F98" s="233"/>
      <c r="G98" s="210"/>
      <c r="H98" s="329">
        <f t="shared" ref="H98" si="189">T98</f>
        <v>0</v>
      </c>
      <c r="I98" s="233">
        <f t="shared" ref="I98" si="190">Y98</f>
        <v>0</v>
      </c>
      <c r="J98" s="233">
        <f t="shared" ref="J98" si="191">AD98</f>
        <v>0</v>
      </c>
      <c r="K98" s="331">
        <f t="shared" ref="K98" si="192">SUM(H98:J98)</f>
        <v>0</v>
      </c>
      <c r="L98" s="213">
        <f t="shared" ref="L98" si="193">+H98*F98*C98</f>
        <v>0</v>
      </c>
      <c r="M98" s="209">
        <f t="shared" ref="M98" si="194">+I98*F98*C98</f>
        <v>0</v>
      </c>
      <c r="N98" s="209">
        <f t="shared" ref="N98" si="195">+J98*F98*C98</f>
        <v>0</v>
      </c>
      <c r="O98" s="325">
        <f t="shared" ref="O98" si="196">SUM(L98:N98)</f>
        <v>0</v>
      </c>
      <c r="P98" s="335"/>
      <c r="Q98" s="336"/>
      <c r="R98" s="414">
        <f t="shared" ref="R98" si="197">NETWORKDAYS(P98,Q98)</f>
        <v>0</v>
      </c>
      <c r="S98" s="367">
        <f t="shared" ref="S98" si="198">R98/5</f>
        <v>0</v>
      </c>
      <c r="T98" s="364">
        <f t="shared" ref="T98" si="199">R98/22</f>
        <v>0</v>
      </c>
      <c r="U98" s="341"/>
      <c r="V98" s="341"/>
      <c r="W98" s="414">
        <f t="shared" ref="W98" si="200">NETWORKDAYS(U98,V98)</f>
        <v>0</v>
      </c>
      <c r="X98" s="367">
        <f t="shared" ref="X98" si="201">W98/5</f>
        <v>0</v>
      </c>
      <c r="Y98" s="364">
        <f t="shared" ref="Y98" si="202">W98/22</f>
        <v>0</v>
      </c>
      <c r="Z98" s="337"/>
      <c r="AA98" s="336"/>
      <c r="AB98" s="414">
        <f t="shared" ref="AB98" si="203">NETWORKDAYS(Z98,AA98)</f>
        <v>0</v>
      </c>
      <c r="AC98" s="367">
        <f t="shared" ref="AC98" si="204">AB98/5</f>
        <v>0</v>
      </c>
      <c r="AD98" s="364">
        <f t="shared" ref="AD98" si="205">AB98/22</f>
        <v>0</v>
      </c>
      <c r="AE98" s="372">
        <f t="shared" ref="AE98" si="206">R98+W98+AB98</f>
        <v>0</v>
      </c>
      <c r="AF98" s="373">
        <f t="shared" ref="AF98" si="207">S98+X98+AC98</f>
        <v>0</v>
      </c>
      <c r="AG98" s="362">
        <f t="shared" ref="AG98" si="208">T98+Y98+AD98</f>
        <v>0</v>
      </c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3"/>
      <c r="BC98" s="34"/>
      <c r="BD98" s="34"/>
      <c r="BE98" s="14"/>
    </row>
    <row r="99" spans="2:66" s="11" customFormat="1" x14ac:dyDescent="0.2">
      <c r="B99" s="571" t="s">
        <v>347</v>
      </c>
      <c r="C99" s="112"/>
      <c r="D99" s="608"/>
      <c r="E99" s="227"/>
      <c r="F99" s="233"/>
      <c r="G99" s="210"/>
      <c r="H99" s="329">
        <f t="shared" ref="H99" si="209">T99</f>
        <v>0</v>
      </c>
      <c r="I99" s="233">
        <f t="shared" ref="I99" si="210">Y99</f>
        <v>0</v>
      </c>
      <c r="J99" s="233">
        <f t="shared" ref="J99" si="211">AD99</f>
        <v>0</v>
      </c>
      <c r="K99" s="331">
        <f t="shared" ref="K99" si="212">SUM(H99:J99)</f>
        <v>0</v>
      </c>
      <c r="L99" s="213">
        <f t="shared" ref="L99" si="213">+H99*F99*C99</f>
        <v>0</v>
      </c>
      <c r="M99" s="209">
        <f t="shared" ref="M99" si="214">+I99*F99*C99</f>
        <v>0</v>
      </c>
      <c r="N99" s="209">
        <f t="shared" ref="N99" si="215">+J99*F99*C99</f>
        <v>0</v>
      </c>
      <c r="O99" s="325">
        <f t="shared" ref="O99" si="216">SUM(L99:N99)</f>
        <v>0</v>
      </c>
      <c r="P99" s="338"/>
      <c r="Q99" s="339"/>
      <c r="R99" s="415">
        <f t="shared" ref="R99" si="217">NETWORKDAYS(P99,Q99)</f>
        <v>0</v>
      </c>
      <c r="S99" s="371">
        <f t="shared" ref="S99" si="218">R99/5</f>
        <v>0</v>
      </c>
      <c r="T99" s="365">
        <f t="shared" ref="T99" si="219">R99/22</f>
        <v>0</v>
      </c>
      <c r="U99" s="339"/>
      <c r="V99" s="339"/>
      <c r="W99" s="415">
        <f t="shared" ref="W99" si="220">NETWORKDAYS(U99,V99)</f>
        <v>0</v>
      </c>
      <c r="X99" s="371">
        <f t="shared" ref="X99" si="221">W99/5</f>
        <v>0</v>
      </c>
      <c r="Y99" s="365">
        <f t="shared" ref="Y99" si="222">W99/22</f>
        <v>0</v>
      </c>
      <c r="Z99" s="340"/>
      <c r="AA99" s="339"/>
      <c r="AB99" s="415">
        <f t="shared" ref="AB99" si="223">NETWORKDAYS(Z99,AA99)</f>
        <v>0</v>
      </c>
      <c r="AC99" s="371">
        <f t="shared" ref="AC99" si="224">AB99/5</f>
        <v>0</v>
      </c>
      <c r="AD99" s="365">
        <f t="shared" ref="AD99" si="225">AB99/22</f>
        <v>0</v>
      </c>
      <c r="AE99" s="374">
        <f t="shared" ref="AE99" si="226">R99+W99+AB99</f>
        <v>0</v>
      </c>
      <c r="AF99" s="375">
        <f t="shared" ref="AF99:AG99" si="227">S99+X99+AC99</f>
        <v>0</v>
      </c>
      <c r="AG99" s="363">
        <f t="shared" si="227"/>
        <v>0</v>
      </c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3"/>
      <c r="BC99" s="34"/>
      <c r="BD99" s="34"/>
      <c r="BE99" s="14"/>
    </row>
    <row r="100" spans="2:66" s="11" customFormat="1" x14ac:dyDescent="0.2">
      <c r="B100" s="308"/>
      <c r="C100" s="389"/>
      <c r="D100" s="32"/>
      <c r="E100" s="26"/>
      <c r="F100" s="27"/>
      <c r="G100" s="180"/>
      <c r="H100" s="27"/>
      <c r="I100" s="27"/>
      <c r="J100" s="27"/>
      <c r="K100" s="333"/>
      <c r="L100" s="35"/>
      <c r="M100" s="35"/>
      <c r="N100" s="35"/>
      <c r="O100" s="326"/>
      <c r="P100" s="629"/>
      <c r="Q100" s="10"/>
      <c r="R100" s="7"/>
      <c r="S100" s="10"/>
      <c r="T100" s="10"/>
      <c r="U100" s="10"/>
      <c r="V100" s="10"/>
      <c r="W100" s="7"/>
      <c r="X100" s="10"/>
      <c r="Y100" s="10"/>
      <c r="Z100" s="10"/>
      <c r="AA100" s="10"/>
      <c r="AB100" s="7"/>
      <c r="AC100" s="10"/>
      <c r="AD100" s="10"/>
      <c r="AE100" s="7"/>
      <c r="AF100" s="10"/>
      <c r="AG100" s="10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3"/>
      <c r="BC100" s="34"/>
      <c r="BD100" s="34"/>
      <c r="BE100" s="14"/>
    </row>
    <row r="101" spans="2:66" x14ac:dyDescent="0.2">
      <c r="B101" s="552" t="s">
        <v>74</v>
      </c>
      <c r="C101" s="275"/>
      <c r="D101" s="548" t="s">
        <v>133</v>
      </c>
      <c r="E101" s="260"/>
      <c r="F101" s="29"/>
      <c r="G101" s="29"/>
      <c r="H101" s="29"/>
      <c r="I101" s="29"/>
      <c r="J101" s="29"/>
      <c r="K101" s="29"/>
      <c r="L101" s="553">
        <f>'COSTOS SOCIALS EQUIP TÈCNIC'!O31+'COSTOS SOCIALS EQUIP TÈCNIC'!X31</f>
        <v>0</v>
      </c>
      <c r="M101" s="553">
        <f>'COSTOS SOCIALS EQUIP TÈCNIC'!P31+'COSTOS SOCIALS EQUIP TÈCNIC'!Y31</f>
        <v>0</v>
      </c>
      <c r="N101" s="553">
        <f>'COSTOS SOCIALS EQUIP TÈCNIC'!Q31+'COSTOS SOCIALS EQUIP TÈCNIC'!Z31</f>
        <v>0</v>
      </c>
      <c r="O101" s="554">
        <f>'COSTOS SOCIALS EQUIP TÈCNIC'!K32</f>
        <v>0</v>
      </c>
    </row>
    <row r="102" spans="2:66" x14ac:dyDescent="0.2">
      <c r="B102" s="450" t="s">
        <v>75</v>
      </c>
      <c r="C102" s="275"/>
      <c r="D102" s="548" t="s">
        <v>402</v>
      </c>
      <c r="E102" s="260"/>
      <c r="F102" s="29"/>
      <c r="G102" s="29"/>
      <c r="H102" s="29"/>
      <c r="I102" s="29"/>
      <c r="J102" s="29"/>
      <c r="K102" s="29"/>
      <c r="L102" s="456">
        <f>'COSTOS SOCIALS EQUIP TÈCNIC'!T31</f>
        <v>0</v>
      </c>
      <c r="M102" s="456">
        <f>'COSTOS SOCIALS EQUIP TÈCNIC'!U31</f>
        <v>0</v>
      </c>
      <c r="N102" s="456">
        <f>'COSTOS SOCIALS EQUIP TÈCNIC'!V31</f>
        <v>0</v>
      </c>
      <c r="O102" s="457">
        <f>'COSTOS SOCIALS EQUIP TÈCNIC'!K33</f>
        <v>0</v>
      </c>
    </row>
    <row r="103" spans="2:66" s="6" customFormat="1" ht="13.5" thickBot="1" x14ac:dyDescent="0.25">
      <c r="B103" s="547" t="s">
        <v>76</v>
      </c>
      <c r="C103" s="275"/>
      <c r="D103" s="548" t="s">
        <v>145</v>
      </c>
      <c r="E103" s="260"/>
      <c r="F103" s="29"/>
      <c r="G103" s="29"/>
      <c r="H103" s="29"/>
      <c r="I103" s="29"/>
      <c r="J103" s="29"/>
      <c r="K103" s="29"/>
      <c r="L103" s="456">
        <f>'COSTOS SOCIALS EQUIP TÈCNIC'!AB31</f>
        <v>0</v>
      </c>
      <c r="M103" s="456">
        <f>'COSTOS SOCIALS EQUIP TÈCNIC'!AC31</f>
        <v>0</v>
      </c>
      <c r="N103" s="456">
        <f>'COSTOS SOCIALS EQUIP TÈCNIC'!AD31</f>
        <v>0</v>
      </c>
      <c r="O103" s="457">
        <f>'COSTOS SOCIALS EQUIP TÈCNIC'!K34</f>
        <v>0</v>
      </c>
      <c r="P103" s="10"/>
      <c r="Q103" s="10"/>
      <c r="R103" s="7"/>
      <c r="S103" s="10"/>
      <c r="T103" s="10"/>
      <c r="U103" s="10"/>
      <c r="V103" s="10"/>
      <c r="W103" s="7"/>
      <c r="X103" s="10"/>
      <c r="Y103" s="10"/>
      <c r="Z103" s="10"/>
      <c r="AA103" s="10"/>
      <c r="AB103" s="7"/>
      <c r="AC103" s="10"/>
      <c r="AD103" s="10"/>
      <c r="AE103" s="7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5"/>
      <c r="BC103" s="10"/>
      <c r="BD103" s="10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2:66" s="6" customFormat="1" ht="13.5" thickBot="1" x14ac:dyDescent="0.25">
      <c r="B104" s="458"/>
      <c r="C104" s="275"/>
      <c r="D104" s="472" t="s">
        <v>274</v>
      </c>
      <c r="E104" s="260"/>
      <c r="F104" s="273"/>
      <c r="G104" s="274"/>
      <c r="H104" s="262"/>
      <c r="I104" s="262"/>
      <c r="J104" s="262"/>
      <c r="K104" s="263"/>
      <c r="L104" s="473">
        <f>SUM(L76+L82+L96+L101+L102+L103)</f>
        <v>0</v>
      </c>
      <c r="M104" s="473">
        <f>SUM(M76+M82+M96+M101+M102+M103)</f>
        <v>0</v>
      </c>
      <c r="N104" s="473">
        <f>SUM(N76+N82+N96+N101+N102+N103)</f>
        <v>0</v>
      </c>
      <c r="O104" s="473">
        <f>SUM(O76+O82+O96+O101+O102+O103)</f>
        <v>0</v>
      </c>
      <c r="P104" s="10"/>
      <c r="Q104" s="10"/>
      <c r="R104" s="7"/>
      <c r="S104" s="10"/>
      <c r="T104" s="10"/>
      <c r="U104" s="10"/>
      <c r="V104" s="10"/>
      <c r="W104" s="7"/>
      <c r="X104" s="10"/>
      <c r="Y104" s="10"/>
      <c r="Z104" s="10"/>
      <c r="AA104" s="10"/>
      <c r="AB104" s="7"/>
      <c r="AC104" s="10"/>
      <c r="AD104" s="10"/>
      <c r="AE104" s="7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5"/>
      <c r="BC104" s="10"/>
      <c r="BD104" s="10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2:66" s="6" customFormat="1" x14ac:dyDescent="0.2">
      <c r="B105" s="458"/>
      <c r="C105" s="275"/>
      <c r="D105" s="635"/>
      <c r="E105" s="654"/>
      <c r="F105" s="655"/>
      <c r="G105" s="638"/>
      <c r="H105" s="637"/>
      <c r="I105" s="637"/>
      <c r="J105" s="637"/>
      <c r="K105" s="639"/>
      <c r="L105" s="640"/>
      <c r="M105" s="640"/>
      <c r="N105" s="640"/>
      <c r="O105" s="641"/>
      <c r="P105" s="10"/>
      <c r="Q105" s="10"/>
      <c r="R105" s="7"/>
      <c r="S105" s="10"/>
      <c r="T105" s="10"/>
      <c r="U105" s="10"/>
      <c r="V105" s="10"/>
      <c r="W105" s="7"/>
      <c r="X105" s="10"/>
      <c r="Y105" s="10"/>
      <c r="Z105" s="10"/>
      <c r="AA105" s="10"/>
      <c r="AB105" s="7"/>
      <c r="AC105" s="10"/>
      <c r="AD105" s="10"/>
      <c r="AE105" s="7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5"/>
      <c r="BC105" s="10"/>
      <c r="BD105" s="10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2:66" s="10" customFormat="1" x14ac:dyDescent="0.2">
      <c r="B106" s="508" t="s">
        <v>369</v>
      </c>
      <c r="C106" s="269"/>
      <c r="D106" s="470" t="s">
        <v>370</v>
      </c>
      <c r="E106" s="260"/>
      <c r="F106" s="28"/>
      <c r="G106" s="29"/>
      <c r="H106" s="28"/>
      <c r="I106" s="28"/>
      <c r="J106" s="28"/>
      <c r="K106" s="28"/>
      <c r="L106" s="28"/>
      <c r="M106" s="28"/>
      <c r="N106" s="28"/>
      <c r="O106" s="316"/>
      <c r="R106" s="7"/>
      <c r="W106" s="7"/>
      <c r="AB106" s="7"/>
      <c r="AE106" s="7"/>
      <c r="BB106" s="15"/>
      <c r="BE106" s="6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2:66" s="10" customFormat="1" x14ac:dyDescent="0.2">
      <c r="B107" s="319"/>
      <c r="C107" s="276"/>
      <c r="O107" s="533"/>
      <c r="R107" s="7"/>
      <c r="W107" s="7"/>
      <c r="AB107" s="7"/>
      <c r="AE107" s="7"/>
      <c r="BB107" s="15"/>
      <c r="BE107" s="6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2:66" s="10" customFormat="1" x14ac:dyDescent="0.2">
      <c r="B108" s="450" t="s">
        <v>371</v>
      </c>
      <c r="C108" s="451" t="s">
        <v>25</v>
      </c>
      <c r="D108" s="545" t="s">
        <v>372</v>
      </c>
      <c r="E108" s="452" t="s">
        <v>22</v>
      </c>
      <c r="F108" s="452" t="s">
        <v>202</v>
      </c>
      <c r="G108" s="453" t="s">
        <v>203</v>
      </c>
      <c r="H108" s="454" t="s">
        <v>252</v>
      </c>
      <c r="I108" s="454" t="s">
        <v>3</v>
      </c>
      <c r="J108" s="454" t="s">
        <v>4</v>
      </c>
      <c r="K108" s="455" t="s">
        <v>8</v>
      </c>
      <c r="L108" s="456">
        <f>SUM(L109:L112)</f>
        <v>0</v>
      </c>
      <c r="M108" s="456">
        <f>SUM(M109:M112)</f>
        <v>0</v>
      </c>
      <c r="N108" s="456">
        <f>SUM(N109:N112)</f>
        <v>0</v>
      </c>
      <c r="O108" s="456">
        <f>SUM(O109:O112)</f>
        <v>0</v>
      </c>
      <c r="R108" s="7"/>
      <c r="W108" s="7"/>
      <c r="AB108" s="7"/>
      <c r="AE108" s="7"/>
      <c r="BB108" s="15"/>
      <c r="BE108" s="6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2:66" x14ac:dyDescent="0.2">
      <c r="B109" s="656" t="s">
        <v>373</v>
      </c>
      <c r="C109" s="575"/>
      <c r="D109" s="652" t="s">
        <v>374</v>
      </c>
      <c r="E109" s="227"/>
      <c r="F109" s="233"/>
      <c r="G109" s="238"/>
      <c r="H109" s="233"/>
      <c r="I109" s="233"/>
      <c r="J109" s="233"/>
      <c r="K109" s="209">
        <f>SUM(H109:J109)</f>
        <v>0</v>
      </c>
      <c r="L109" s="209">
        <f>+H109*F109*C109</f>
        <v>0</v>
      </c>
      <c r="M109" s="209">
        <f>+I109*F109*C109</f>
        <v>0</v>
      </c>
      <c r="N109" s="209">
        <f>+J109*F109*C109</f>
        <v>0</v>
      </c>
      <c r="O109" s="306">
        <f>SUM(L109:N109)</f>
        <v>0</v>
      </c>
    </row>
    <row r="110" spans="2:66" x14ac:dyDescent="0.2">
      <c r="B110" s="657" t="s">
        <v>375</v>
      </c>
      <c r="C110" s="517"/>
      <c r="D110" s="653" t="s">
        <v>376</v>
      </c>
      <c r="E110" s="344"/>
      <c r="F110" s="345"/>
      <c r="G110" s="346"/>
      <c r="H110" s="345"/>
      <c r="I110" s="345"/>
      <c r="J110" s="345"/>
      <c r="K110" s="209">
        <f t="shared" ref="K110:K112" si="228">SUM(H110:J110)</f>
        <v>0</v>
      </c>
      <c r="L110" s="209">
        <f>+H110*F110*C110</f>
        <v>0</v>
      </c>
      <c r="M110" s="209">
        <f>+I110*F110*C110</f>
        <v>0</v>
      </c>
      <c r="N110" s="209">
        <f>+J110*F110*C110</f>
        <v>0</v>
      </c>
      <c r="O110" s="306">
        <f>SUM(L110:N110)</f>
        <v>0</v>
      </c>
    </row>
    <row r="111" spans="2:66" x14ac:dyDescent="0.2">
      <c r="B111" s="658" t="s">
        <v>377</v>
      </c>
      <c r="C111" s="110"/>
      <c r="D111" s="659" t="s">
        <v>378</v>
      </c>
      <c r="E111" s="344"/>
      <c r="F111" s="345"/>
      <c r="G111" s="346"/>
      <c r="H111" s="345"/>
      <c r="I111" s="345"/>
      <c r="J111" s="345"/>
      <c r="K111" s="209">
        <f t="shared" si="228"/>
        <v>0</v>
      </c>
      <c r="L111" s="209">
        <f>+H111*F111*C111</f>
        <v>0</v>
      </c>
      <c r="M111" s="209">
        <f>+I111*F111*C111</f>
        <v>0</v>
      </c>
      <c r="N111" s="209">
        <f>+J111*F111*C111</f>
        <v>0</v>
      </c>
      <c r="O111" s="306">
        <f>SUM(L111:N111)</f>
        <v>0</v>
      </c>
    </row>
    <row r="112" spans="2:66" ht="13.5" thickBot="1" x14ac:dyDescent="0.25">
      <c r="B112" s="588" t="s">
        <v>247</v>
      </c>
      <c r="C112" s="112"/>
      <c r="D112" s="579"/>
      <c r="E112" s="214"/>
      <c r="F112" s="234"/>
      <c r="G112" s="239"/>
      <c r="H112" s="234"/>
      <c r="I112" s="234"/>
      <c r="J112" s="234"/>
      <c r="K112" s="220">
        <f t="shared" si="228"/>
        <v>0</v>
      </c>
      <c r="L112" s="220">
        <f>+H112*F112*C112</f>
        <v>0</v>
      </c>
      <c r="M112" s="220">
        <f>+I112*F112*C112</f>
        <v>0</v>
      </c>
      <c r="N112" s="220">
        <f>+J112*F112*C112</f>
        <v>0</v>
      </c>
      <c r="O112" s="307">
        <f>SUM(L112:N112)</f>
        <v>0</v>
      </c>
    </row>
    <row r="113" spans="2:66" ht="13.5" thickBot="1" x14ac:dyDescent="0.25">
      <c r="B113" s="320"/>
      <c r="C113" s="389"/>
      <c r="D113" s="472" t="s">
        <v>379</v>
      </c>
      <c r="E113" s="261"/>
      <c r="F113" s="642"/>
      <c r="G113" s="643"/>
      <c r="H113" s="642"/>
      <c r="I113" s="262"/>
      <c r="J113" s="262"/>
      <c r="K113" s="644"/>
      <c r="L113" s="473">
        <f>L108</f>
        <v>0</v>
      </c>
      <c r="M113" s="473">
        <f>M108</f>
        <v>0</v>
      </c>
      <c r="N113" s="473">
        <f>N108</f>
        <v>0</v>
      </c>
      <c r="O113" s="473">
        <f>O108</f>
        <v>0</v>
      </c>
    </row>
    <row r="114" spans="2:66" s="10" customFormat="1" x14ac:dyDescent="0.2">
      <c r="B114" s="308"/>
      <c r="C114" s="389"/>
      <c r="D114" s="2"/>
      <c r="E114" s="3"/>
      <c r="G114" s="156"/>
      <c r="O114" s="316"/>
      <c r="R114" s="7"/>
      <c r="W114" s="7"/>
      <c r="AB114" s="7"/>
      <c r="AE114" s="7"/>
      <c r="BB114" s="15"/>
      <c r="BE114" s="6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2:66" s="10" customFormat="1" x14ac:dyDescent="0.2">
      <c r="B115" s="508" t="s">
        <v>77</v>
      </c>
      <c r="C115" s="269"/>
      <c r="D115" s="470" t="s">
        <v>275</v>
      </c>
      <c r="E115" s="260"/>
      <c r="F115" s="28"/>
      <c r="G115" s="29"/>
      <c r="H115" s="28"/>
      <c r="I115" s="28"/>
      <c r="J115" s="28"/>
      <c r="K115" s="28"/>
      <c r="L115" s="28"/>
      <c r="M115" s="28"/>
      <c r="N115" s="28"/>
      <c r="O115" s="316"/>
      <c r="R115" s="7"/>
      <c r="W115" s="7"/>
      <c r="AB115" s="7"/>
      <c r="AE115" s="7"/>
      <c r="BB115" s="15"/>
      <c r="BE115" s="6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2:66" s="10" customFormat="1" x14ac:dyDescent="0.2">
      <c r="B116" s="319"/>
      <c r="C116" s="276"/>
      <c r="O116" s="533"/>
      <c r="R116" s="7"/>
      <c r="W116" s="7"/>
      <c r="AB116" s="7"/>
      <c r="AE116" s="7"/>
      <c r="BB116" s="15"/>
      <c r="BE116" s="6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2:66" s="10" customFormat="1" x14ac:dyDescent="0.2">
      <c r="B117" s="450" t="s">
        <v>78</v>
      </c>
      <c r="C117" s="451" t="s">
        <v>25</v>
      </c>
      <c r="D117" s="545" t="s">
        <v>79</v>
      </c>
      <c r="E117" s="452" t="s">
        <v>22</v>
      </c>
      <c r="F117" s="452" t="s">
        <v>202</v>
      </c>
      <c r="G117" s="453" t="s">
        <v>203</v>
      </c>
      <c r="H117" s="454" t="s">
        <v>252</v>
      </c>
      <c r="I117" s="454" t="s">
        <v>3</v>
      </c>
      <c r="J117" s="454" t="s">
        <v>4</v>
      </c>
      <c r="K117" s="455" t="s">
        <v>8</v>
      </c>
      <c r="L117" s="456">
        <f>SUM(L118:L119)</f>
        <v>0</v>
      </c>
      <c r="M117" s="456">
        <f>SUM(M118:M119)</f>
        <v>0</v>
      </c>
      <c r="N117" s="456">
        <f>SUM(N118:N119)</f>
        <v>0</v>
      </c>
      <c r="O117" s="456">
        <f>SUM(O118:O119)</f>
        <v>0</v>
      </c>
      <c r="R117" s="7"/>
      <c r="W117" s="7"/>
      <c r="AB117" s="7"/>
      <c r="AE117" s="7"/>
      <c r="BB117" s="15"/>
      <c r="BE117" s="6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2:66" x14ac:dyDescent="0.2">
      <c r="B118" s="587" t="s">
        <v>80</v>
      </c>
      <c r="C118" s="575"/>
      <c r="D118" s="609" t="s">
        <v>338</v>
      </c>
      <c r="E118" s="227"/>
      <c r="F118" s="233"/>
      <c r="G118" s="238"/>
      <c r="H118" s="233"/>
      <c r="I118" s="233"/>
      <c r="J118" s="233"/>
      <c r="K118" s="209">
        <f t="shared" ref="K118" si="229">SUM(H118:J118)</f>
        <v>0</v>
      </c>
      <c r="L118" s="209">
        <f t="shared" ref="L118" si="230">+H118*F118*C118</f>
        <v>0</v>
      </c>
      <c r="M118" s="209">
        <f t="shared" ref="M118" si="231">+I118*F118*C118</f>
        <v>0</v>
      </c>
      <c r="N118" s="209">
        <f t="shared" ref="N118" si="232">+J118*F118*C118</f>
        <v>0</v>
      </c>
      <c r="O118" s="306">
        <f t="shared" ref="O118" si="233">SUM(L118:N118)</f>
        <v>0</v>
      </c>
    </row>
    <row r="119" spans="2:66" x14ac:dyDescent="0.2">
      <c r="B119" s="588" t="s">
        <v>247</v>
      </c>
      <c r="C119" s="577"/>
      <c r="D119" s="579"/>
      <c r="E119" s="214"/>
      <c r="F119" s="234"/>
      <c r="G119" s="239"/>
      <c r="H119" s="234"/>
      <c r="I119" s="234"/>
      <c r="J119" s="234"/>
      <c r="K119" s="220">
        <f t="shared" ref="K119" si="234">SUM(H119:J119)</f>
        <v>0</v>
      </c>
      <c r="L119" s="220">
        <f t="shared" ref="L119" si="235">+H119*F119*C119</f>
        <v>0</v>
      </c>
      <c r="M119" s="220">
        <f t="shared" ref="M119" si="236">+I119*F119*C119</f>
        <v>0</v>
      </c>
      <c r="N119" s="220">
        <f t="shared" ref="N119" si="237">+J119*F119*C119</f>
        <v>0</v>
      </c>
      <c r="O119" s="307">
        <f t="shared" ref="O119" si="238">SUM(L119:N119)</f>
        <v>0</v>
      </c>
    </row>
    <row r="120" spans="2:66" x14ac:dyDescent="0.2">
      <c r="B120" s="320"/>
      <c r="C120" s="660"/>
      <c r="D120" s="661"/>
      <c r="E120" s="662"/>
      <c r="F120" s="663"/>
      <c r="G120" s="664"/>
      <c r="H120" s="663"/>
      <c r="I120" s="663"/>
      <c r="J120" s="663"/>
      <c r="K120" s="665"/>
      <c r="L120" s="665"/>
      <c r="M120" s="665"/>
      <c r="N120" s="665"/>
      <c r="O120" s="445"/>
    </row>
    <row r="121" spans="2:66" s="10" customFormat="1" x14ac:dyDescent="0.2">
      <c r="B121" s="450" t="s">
        <v>380</v>
      </c>
      <c r="C121" s="451" t="s">
        <v>25</v>
      </c>
      <c r="D121" s="545" t="s">
        <v>381</v>
      </c>
      <c r="E121" s="452" t="s">
        <v>22</v>
      </c>
      <c r="F121" s="452" t="s">
        <v>202</v>
      </c>
      <c r="G121" s="453" t="s">
        <v>203</v>
      </c>
      <c r="H121" s="454" t="s">
        <v>252</v>
      </c>
      <c r="I121" s="454" t="s">
        <v>3</v>
      </c>
      <c r="J121" s="454" t="s">
        <v>4</v>
      </c>
      <c r="K121" s="455" t="s">
        <v>8</v>
      </c>
      <c r="L121" s="456">
        <f>SUM(L122:L124)</f>
        <v>0</v>
      </c>
      <c r="M121" s="456">
        <f>SUM(M122:M124)</f>
        <v>0</v>
      </c>
      <c r="N121" s="456">
        <f>SUM(N122:N124)</f>
        <v>0</v>
      </c>
      <c r="O121" s="456">
        <f>SUM(O122:O124)</f>
        <v>0</v>
      </c>
      <c r="R121" s="7"/>
      <c r="W121" s="7"/>
      <c r="AB121" s="7"/>
      <c r="AE121" s="7"/>
      <c r="BB121" s="15"/>
      <c r="BE121" s="6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2:66" x14ac:dyDescent="0.2">
      <c r="B122" s="587" t="s">
        <v>382</v>
      </c>
      <c r="C122" s="575"/>
      <c r="D122" s="609" t="s">
        <v>341</v>
      </c>
      <c r="E122" s="227"/>
      <c r="F122" s="233"/>
      <c r="G122" s="238"/>
      <c r="H122" s="233"/>
      <c r="I122" s="233"/>
      <c r="J122" s="233"/>
      <c r="K122" s="209">
        <f>SUM(H122:J122)</f>
        <v>0</v>
      </c>
      <c r="L122" s="209">
        <f>+H122*F122*C122</f>
        <v>0</v>
      </c>
      <c r="M122" s="209">
        <f>+I122*F122*C122</f>
        <v>0</v>
      </c>
      <c r="N122" s="209">
        <f>+J122*F122*C122</f>
        <v>0</v>
      </c>
      <c r="O122" s="306">
        <f>SUM(L122:N122)</f>
        <v>0</v>
      </c>
    </row>
    <row r="123" spans="2:66" x14ac:dyDescent="0.2">
      <c r="B123" s="658" t="s">
        <v>383</v>
      </c>
      <c r="C123" s="110"/>
      <c r="D123" s="605" t="s">
        <v>384</v>
      </c>
      <c r="E123" s="227"/>
      <c r="F123" s="233"/>
      <c r="G123" s="238"/>
      <c r="H123" s="233"/>
      <c r="I123" s="233"/>
      <c r="J123" s="233"/>
      <c r="K123" s="209">
        <f>SUM(H123:J123)</f>
        <v>0</v>
      </c>
      <c r="L123" s="209">
        <f>+H123*F123*C123</f>
        <v>0</v>
      </c>
      <c r="M123" s="209">
        <f>+I123*F123*C123</f>
        <v>0</v>
      </c>
      <c r="N123" s="209">
        <f>+J123*F123*C123</f>
        <v>0</v>
      </c>
      <c r="O123" s="306">
        <f>SUM(L123:N123)</f>
        <v>0</v>
      </c>
    </row>
    <row r="124" spans="2:66" x14ac:dyDescent="0.2">
      <c r="B124" s="666" t="s">
        <v>385</v>
      </c>
      <c r="C124" s="577"/>
      <c r="D124" s="667"/>
      <c r="E124" s="593"/>
      <c r="F124" s="595"/>
      <c r="G124" s="668"/>
      <c r="H124" s="595"/>
      <c r="I124" s="595"/>
      <c r="J124" s="595"/>
      <c r="K124" s="596">
        <f>SUM(H124:J124)</f>
        <v>0</v>
      </c>
      <c r="L124" s="596">
        <f>+H124*F124*C124</f>
        <v>0</v>
      </c>
      <c r="M124" s="596">
        <f>+I124*F124*C124</f>
        <v>0</v>
      </c>
      <c r="N124" s="596">
        <f>+J124*F124*C124</f>
        <v>0</v>
      </c>
      <c r="O124" s="669">
        <f>SUM(L124:N124)</f>
        <v>0</v>
      </c>
    </row>
    <row r="125" spans="2:66" x14ac:dyDescent="0.2">
      <c r="B125" s="666"/>
      <c r="C125" s="577"/>
      <c r="D125" s="670"/>
      <c r="E125" s="671"/>
      <c r="F125" s="672"/>
      <c r="G125" s="673"/>
      <c r="H125" s="672"/>
      <c r="I125" s="672"/>
      <c r="J125" s="672"/>
      <c r="K125" s="674"/>
      <c r="L125" s="665"/>
      <c r="M125" s="665"/>
      <c r="N125" s="665"/>
      <c r="O125" s="445"/>
    </row>
    <row r="126" spans="2:66" x14ac:dyDescent="0.2">
      <c r="B126" s="450" t="s">
        <v>81</v>
      </c>
      <c r="C126" s="451" t="s">
        <v>25</v>
      </c>
      <c r="D126" s="545" t="s">
        <v>235</v>
      </c>
      <c r="E126" s="452" t="s">
        <v>22</v>
      </c>
      <c r="F126" s="452" t="s">
        <v>202</v>
      </c>
      <c r="G126" s="453" t="s">
        <v>203</v>
      </c>
      <c r="H126" s="454" t="s">
        <v>252</v>
      </c>
      <c r="I126" s="454" t="s">
        <v>3</v>
      </c>
      <c r="J126" s="454" t="s">
        <v>4</v>
      </c>
      <c r="K126" s="455" t="s">
        <v>8</v>
      </c>
      <c r="L126" s="553">
        <f>SUM(L127:L131)</f>
        <v>0</v>
      </c>
      <c r="M126" s="553">
        <f>SUM(M127:M131)</f>
        <v>0</v>
      </c>
      <c r="N126" s="553">
        <f>SUM(N127:N131)</f>
        <v>0</v>
      </c>
      <c r="O126" s="554">
        <f>SUM(O127:O131)</f>
        <v>0</v>
      </c>
    </row>
    <row r="127" spans="2:66" x14ac:dyDescent="0.2">
      <c r="B127" s="587" t="s">
        <v>82</v>
      </c>
      <c r="C127" s="573"/>
      <c r="D127" s="610" t="s">
        <v>214</v>
      </c>
      <c r="E127" s="231"/>
      <c r="F127" s="232"/>
      <c r="G127" s="237"/>
      <c r="H127" s="232"/>
      <c r="I127" s="232"/>
      <c r="J127" s="232"/>
      <c r="K127" s="204">
        <f t="shared" ref="K127:K131" si="239">SUM(H127:J127)</f>
        <v>0</v>
      </c>
      <c r="L127" s="204">
        <f t="shared" ref="L127:L131" si="240">+H127*F127*C127</f>
        <v>0</v>
      </c>
      <c r="M127" s="204">
        <f t="shared" ref="M127:M131" si="241">+I127*F127*C127</f>
        <v>0</v>
      </c>
      <c r="N127" s="204">
        <f t="shared" ref="N127:N131" si="242">+J127*F127*C127</f>
        <v>0</v>
      </c>
      <c r="O127" s="305">
        <f>SUM(L127:N127)</f>
        <v>0</v>
      </c>
    </row>
    <row r="128" spans="2:66" x14ac:dyDescent="0.2">
      <c r="B128" s="589" t="s">
        <v>83</v>
      </c>
      <c r="C128" s="110"/>
      <c r="D128" s="605" t="s">
        <v>276</v>
      </c>
      <c r="E128" s="227"/>
      <c r="F128" s="233"/>
      <c r="G128" s="238"/>
      <c r="H128" s="233"/>
      <c r="I128" s="233"/>
      <c r="J128" s="233"/>
      <c r="K128" s="209">
        <f t="shared" si="239"/>
        <v>0</v>
      </c>
      <c r="L128" s="209">
        <f t="shared" si="240"/>
        <v>0</v>
      </c>
      <c r="M128" s="209">
        <f t="shared" si="241"/>
        <v>0</v>
      </c>
      <c r="N128" s="209">
        <f t="shared" si="242"/>
        <v>0</v>
      </c>
      <c r="O128" s="306">
        <f t="shared" ref="O128:O131" si="243">SUM(L128:N128)</f>
        <v>0</v>
      </c>
    </row>
    <row r="129" spans="2:66" x14ac:dyDescent="0.2">
      <c r="B129" s="589" t="s">
        <v>84</v>
      </c>
      <c r="C129" s="110"/>
      <c r="D129" s="599" t="s">
        <v>364</v>
      </c>
      <c r="E129" s="227"/>
      <c r="F129" s="233"/>
      <c r="G129" s="238"/>
      <c r="H129" s="233"/>
      <c r="I129" s="233"/>
      <c r="J129" s="233"/>
      <c r="K129" s="209">
        <f t="shared" si="239"/>
        <v>0</v>
      </c>
      <c r="L129" s="209">
        <f t="shared" si="240"/>
        <v>0</v>
      </c>
      <c r="M129" s="209">
        <f t="shared" si="241"/>
        <v>0</v>
      </c>
      <c r="N129" s="209">
        <f t="shared" si="242"/>
        <v>0</v>
      </c>
      <c r="O129" s="306">
        <f t="shared" si="243"/>
        <v>0</v>
      </c>
    </row>
    <row r="130" spans="2:66" x14ac:dyDescent="0.2">
      <c r="B130" s="589" t="s">
        <v>85</v>
      </c>
      <c r="C130" s="110"/>
      <c r="D130" s="605" t="s">
        <v>236</v>
      </c>
      <c r="E130" s="227"/>
      <c r="F130" s="233"/>
      <c r="G130" s="238"/>
      <c r="H130" s="233"/>
      <c r="I130" s="233"/>
      <c r="J130" s="233"/>
      <c r="K130" s="209">
        <f t="shared" si="239"/>
        <v>0</v>
      </c>
      <c r="L130" s="209">
        <f t="shared" si="240"/>
        <v>0</v>
      </c>
      <c r="M130" s="209">
        <f t="shared" si="241"/>
        <v>0</v>
      </c>
      <c r="N130" s="209">
        <f t="shared" si="242"/>
        <v>0</v>
      </c>
      <c r="O130" s="306">
        <f t="shared" si="243"/>
        <v>0</v>
      </c>
    </row>
    <row r="131" spans="2:66" x14ac:dyDescent="0.2">
      <c r="B131" s="588" t="s">
        <v>86</v>
      </c>
      <c r="C131" s="577"/>
      <c r="D131" s="448"/>
      <c r="E131" s="214"/>
      <c r="F131" s="234"/>
      <c r="G131" s="346"/>
      <c r="H131" s="345"/>
      <c r="I131" s="234"/>
      <c r="J131" s="234"/>
      <c r="K131" s="220">
        <f t="shared" si="239"/>
        <v>0</v>
      </c>
      <c r="L131" s="342">
        <f t="shared" si="240"/>
        <v>0</v>
      </c>
      <c r="M131" s="342">
        <f t="shared" si="241"/>
        <v>0</v>
      </c>
      <c r="N131" s="342">
        <f t="shared" si="242"/>
        <v>0</v>
      </c>
      <c r="O131" s="307">
        <f t="shared" si="243"/>
        <v>0</v>
      </c>
    </row>
    <row r="132" spans="2:66" x14ac:dyDescent="0.2">
      <c r="B132" s="320"/>
      <c r="C132" s="660"/>
      <c r="D132" s="168"/>
      <c r="E132" s="662"/>
      <c r="F132" s="663"/>
      <c r="G132" s="682"/>
      <c r="H132" s="615"/>
      <c r="I132" s="663"/>
      <c r="J132" s="663"/>
      <c r="K132" s="665"/>
      <c r="L132" s="616"/>
      <c r="M132" s="616"/>
      <c r="N132" s="616"/>
      <c r="O132" s="445"/>
    </row>
    <row r="133" spans="2:66" s="10" customFormat="1" x14ac:dyDescent="0.2">
      <c r="B133" s="450" t="s">
        <v>387</v>
      </c>
      <c r="C133" s="451" t="s">
        <v>25</v>
      </c>
      <c r="D133" s="551" t="s">
        <v>386</v>
      </c>
      <c r="E133" s="452" t="s">
        <v>22</v>
      </c>
      <c r="F133" s="452" t="s">
        <v>202</v>
      </c>
      <c r="G133" s="453" t="s">
        <v>203</v>
      </c>
      <c r="H133" s="454" t="s">
        <v>252</v>
      </c>
      <c r="I133" s="454" t="s">
        <v>3</v>
      </c>
      <c r="J133" s="454" t="s">
        <v>4</v>
      </c>
      <c r="K133" s="455" t="s">
        <v>8</v>
      </c>
      <c r="L133" s="456">
        <f>SUM(L134:L136)</f>
        <v>0</v>
      </c>
      <c r="M133" s="456">
        <f>SUM(M134:M136)</f>
        <v>0</v>
      </c>
      <c r="N133" s="456">
        <f>SUM(N134:N136)</f>
        <v>0</v>
      </c>
      <c r="O133" s="456">
        <f>SUM(O134:O136)</f>
        <v>0</v>
      </c>
      <c r="R133" s="7"/>
      <c r="W133" s="7"/>
      <c r="AB133" s="7"/>
      <c r="AE133" s="7"/>
      <c r="BB133" s="15"/>
      <c r="BE133" s="6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2:66" x14ac:dyDescent="0.2">
      <c r="B134" s="587" t="s">
        <v>388</v>
      </c>
      <c r="C134" s="575"/>
      <c r="D134" s="609" t="s">
        <v>391</v>
      </c>
      <c r="E134" s="227"/>
      <c r="F134" s="233"/>
      <c r="G134" s="238"/>
      <c r="H134" s="233"/>
      <c r="I134" s="233"/>
      <c r="J134" s="233"/>
      <c r="K134" s="209">
        <f>SUM(H134:J134)</f>
        <v>0</v>
      </c>
      <c r="L134" s="209">
        <f>+H134*F134*C134</f>
        <v>0</v>
      </c>
      <c r="M134" s="209">
        <f>+I134*F134*C134</f>
        <v>0</v>
      </c>
      <c r="N134" s="209">
        <f>+J134*F134*C134</f>
        <v>0</v>
      </c>
      <c r="O134" s="306">
        <f>SUM(L134:N134)</f>
        <v>0</v>
      </c>
    </row>
    <row r="135" spans="2:66" x14ac:dyDescent="0.2">
      <c r="B135" s="658" t="s">
        <v>389</v>
      </c>
      <c r="C135" s="110"/>
      <c r="D135" s="605" t="s">
        <v>392</v>
      </c>
      <c r="E135" s="227"/>
      <c r="F135" s="233"/>
      <c r="G135" s="238"/>
      <c r="H135" s="233"/>
      <c r="I135" s="233"/>
      <c r="J135" s="233"/>
      <c r="K135" s="209">
        <f>SUM(H135:J135)</f>
        <v>0</v>
      </c>
      <c r="L135" s="209">
        <f>+H135*F135*C135</f>
        <v>0</v>
      </c>
      <c r="M135" s="209">
        <f>+I135*F135*C135</f>
        <v>0</v>
      </c>
      <c r="N135" s="209">
        <f>+J135*F135*C135</f>
        <v>0</v>
      </c>
      <c r="O135" s="306">
        <f>SUM(L135:N135)</f>
        <v>0</v>
      </c>
    </row>
    <row r="136" spans="2:66" ht="13.5" thickBot="1" x14ac:dyDescent="0.25">
      <c r="B136" s="666" t="s">
        <v>390</v>
      </c>
      <c r="C136" s="577"/>
      <c r="D136" s="667"/>
      <c r="E136" s="593"/>
      <c r="F136" s="595"/>
      <c r="G136" s="668"/>
      <c r="H136" s="595"/>
      <c r="I136" s="595"/>
      <c r="J136" s="595"/>
      <c r="K136" s="596">
        <f>SUM(H136:J136)</f>
        <v>0</v>
      </c>
      <c r="L136" s="596">
        <f>+H136*F136*C136</f>
        <v>0</v>
      </c>
      <c r="M136" s="596">
        <f>+I136*F136*C136</f>
        <v>0</v>
      </c>
      <c r="N136" s="596">
        <f>+J136*F136*C136</f>
        <v>0</v>
      </c>
      <c r="O136" s="669">
        <f>SUM(L136:N136)</f>
        <v>0</v>
      </c>
    </row>
    <row r="137" spans="2:66" ht="13.5" thickBot="1" x14ac:dyDescent="0.25">
      <c r="B137" s="320"/>
      <c r="C137" s="389"/>
      <c r="D137" s="472" t="s">
        <v>277</v>
      </c>
      <c r="E137" s="261"/>
      <c r="F137" s="642"/>
      <c r="G137" s="643"/>
      <c r="H137" s="642"/>
      <c r="I137" s="262"/>
      <c r="J137" s="262"/>
      <c r="K137" s="644"/>
      <c r="L137" s="473">
        <f>SUM(L117+L126+L121+L133)</f>
        <v>0</v>
      </c>
      <c r="M137" s="473">
        <f>SUM(M117+M126+M121+M133)</f>
        <v>0</v>
      </c>
      <c r="N137" s="473">
        <f>SUM(N117+N126+N121+N133)</f>
        <v>0</v>
      </c>
      <c r="O137" s="473">
        <f>SUM(O117+O126+O121+O133)</f>
        <v>0</v>
      </c>
    </row>
    <row r="138" spans="2:66" x14ac:dyDescent="0.2">
      <c r="B138" s="320"/>
      <c r="C138" s="389"/>
      <c r="D138" s="17"/>
      <c r="L138" s="10"/>
      <c r="M138" s="10"/>
      <c r="N138" s="10"/>
      <c r="O138" s="316"/>
    </row>
    <row r="139" spans="2:66" x14ac:dyDescent="0.2">
      <c r="B139" s="508" t="s">
        <v>87</v>
      </c>
      <c r="C139" s="269"/>
      <c r="D139" s="470" t="s">
        <v>219</v>
      </c>
      <c r="E139" s="260"/>
      <c r="F139" s="28"/>
      <c r="G139" s="29"/>
      <c r="H139" s="28"/>
      <c r="I139" s="28"/>
      <c r="J139" s="28"/>
      <c r="K139" s="28"/>
      <c r="L139" s="28"/>
      <c r="M139" s="28"/>
      <c r="N139" s="28"/>
      <c r="O139" s="316"/>
    </row>
    <row r="140" spans="2:66" x14ac:dyDescent="0.2">
      <c r="B140" s="319"/>
      <c r="C140" s="276"/>
      <c r="E140" s="7"/>
      <c r="F140" s="7"/>
      <c r="G140" s="7"/>
      <c r="H140" s="7"/>
      <c r="I140" s="7"/>
      <c r="J140" s="7"/>
      <c r="K140" s="7"/>
      <c r="O140" s="7"/>
      <c r="P140" s="627"/>
    </row>
    <row r="141" spans="2:66" x14ac:dyDescent="0.2">
      <c r="B141" s="308"/>
      <c r="C141" s="389"/>
      <c r="D141" s="32"/>
      <c r="L141" s="10"/>
      <c r="M141" s="10"/>
      <c r="N141" s="10"/>
      <c r="O141" s="316"/>
    </row>
    <row r="142" spans="2:66" x14ac:dyDescent="0.2">
      <c r="B142" s="450" t="s">
        <v>88</v>
      </c>
      <c r="C142" s="451" t="s">
        <v>25</v>
      </c>
      <c r="D142" s="545" t="s">
        <v>50</v>
      </c>
      <c r="E142" s="452" t="s">
        <v>22</v>
      </c>
      <c r="F142" s="452" t="s">
        <v>202</v>
      </c>
      <c r="G142" s="453" t="s">
        <v>203</v>
      </c>
      <c r="H142" s="454" t="s">
        <v>252</v>
      </c>
      <c r="I142" s="454" t="s">
        <v>3</v>
      </c>
      <c r="J142" s="454" t="s">
        <v>4</v>
      </c>
      <c r="K142" s="455" t="s">
        <v>8</v>
      </c>
      <c r="L142" s="553">
        <f>SUM(L143:L149)</f>
        <v>0</v>
      </c>
      <c r="M142" s="553">
        <f>SUM(M143:M149)</f>
        <v>0</v>
      </c>
      <c r="N142" s="553">
        <f>SUM(N143:N149)</f>
        <v>0</v>
      </c>
      <c r="O142" s="554">
        <f>SUM(O143:O149)</f>
        <v>0</v>
      </c>
    </row>
    <row r="143" spans="2:66" x14ac:dyDescent="0.2">
      <c r="B143" s="584" t="s">
        <v>89</v>
      </c>
      <c r="C143" s="575"/>
      <c r="D143" s="610" t="s">
        <v>278</v>
      </c>
      <c r="E143" s="231"/>
      <c r="F143" s="232"/>
      <c r="G143" s="237"/>
      <c r="H143" s="232"/>
      <c r="I143" s="232"/>
      <c r="J143" s="232"/>
      <c r="K143" s="204">
        <f>SUM(H143:J143)</f>
        <v>0</v>
      </c>
      <c r="L143" s="204">
        <f>+H143*F143*C143</f>
        <v>0</v>
      </c>
      <c r="M143" s="204">
        <f t="shared" ref="M143:M149" si="244">+I143*F143*C143</f>
        <v>0</v>
      </c>
      <c r="N143" s="204">
        <f t="shared" ref="N143:N149" si="245">+J143*F143*C143</f>
        <v>0</v>
      </c>
      <c r="O143" s="305">
        <f t="shared" ref="O143:O149" si="246">SUM(L143:N143)</f>
        <v>0</v>
      </c>
    </row>
    <row r="144" spans="2:66" x14ac:dyDescent="0.2">
      <c r="B144" s="586" t="s">
        <v>90</v>
      </c>
      <c r="C144" s="517"/>
      <c r="D144" s="604" t="s">
        <v>279</v>
      </c>
      <c r="E144" s="227"/>
      <c r="F144" s="233"/>
      <c r="G144" s="238"/>
      <c r="H144" s="233"/>
      <c r="I144" s="233"/>
      <c r="J144" s="233"/>
      <c r="K144" s="209">
        <f t="shared" ref="K144:K149" si="247">SUM(H144:J144)</f>
        <v>0</v>
      </c>
      <c r="L144" s="209">
        <f t="shared" ref="L144:L149" si="248">+H144*F144*C144</f>
        <v>0</v>
      </c>
      <c r="M144" s="209">
        <f t="shared" si="244"/>
        <v>0</v>
      </c>
      <c r="N144" s="209">
        <f t="shared" si="245"/>
        <v>0</v>
      </c>
      <c r="O144" s="306">
        <f t="shared" si="246"/>
        <v>0</v>
      </c>
    </row>
    <row r="145" spans="2:66" x14ac:dyDescent="0.2">
      <c r="B145" s="572" t="s">
        <v>91</v>
      </c>
      <c r="C145" s="110"/>
      <c r="D145" s="604" t="s">
        <v>280</v>
      </c>
      <c r="E145" s="227"/>
      <c r="F145" s="233"/>
      <c r="G145" s="238"/>
      <c r="H145" s="233"/>
      <c r="I145" s="233"/>
      <c r="J145" s="233"/>
      <c r="K145" s="209">
        <f t="shared" si="247"/>
        <v>0</v>
      </c>
      <c r="L145" s="209">
        <f t="shared" si="248"/>
        <v>0</v>
      </c>
      <c r="M145" s="209">
        <f t="shared" si="244"/>
        <v>0</v>
      </c>
      <c r="N145" s="209">
        <f t="shared" si="245"/>
        <v>0</v>
      </c>
      <c r="O145" s="306">
        <f t="shared" si="246"/>
        <v>0</v>
      </c>
    </row>
    <row r="146" spans="2:66" x14ac:dyDescent="0.2">
      <c r="B146" s="572" t="s">
        <v>92</v>
      </c>
      <c r="C146" s="517"/>
      <c r="D146" s="605" t="s">
        <v>215</v>
      </c>
      <c r="E146" s="227"/>
      <c r="F146" s="233"/>
      <c r="G146" s="238"/>
      <c r="H146" s="233"/>
      <c r="I146" s="233"/>
      <c r="J146" s="233"/>
      <c r="K146" s="209">
        <f t="shared" si="247"/>
        <v>0</v>
      </c>
      <c r="L146" s="209">
        <f t="shared" si="248"/>
        <v>0</v>
      </c>
      <c r="M146" s="209">
        <f t="shared" si="244"/>
        <v>0</v>
      </c>
      <c r="N146" s="209">
        <f t="shared" si="245"/>
        <v>0</v>
      </c>
      <c r="O146" s="306">
        <f t="shared" si="246"/>
        <v>0</v>
      </c>
    </row>
    <row r="147" spans="2:66" x14ac:dyDescent="0.2">
      <c r="B147" s="572" t="s">
        <v>93</v>
      </c>
      <c r="C147" s="110"/>
      <c r="D147" s="611" t="s">
        <v>94</v>
      </c>
      <c r="E147" s="227"/>
      <c r="F147" s="233"/>
      <c r="G147" s="238"/>
      <c r="H147" s="233"/>
      <c r="I147" s="233"/>
      <c r="J147" s="233"/>
      <c r="K147" s="209">
        <f t="shared" si="247"/>
        <v>0</v>
      </c>
      <c r="L147" s="209">
        <f t="shared" si="248"/>
        <v>0</v>
      </c>
      <c r="M147" s="209">
        <f t="shared" si="244"/>
        <v>0</v>
      </c>
      <c r="N147" s="209">
        <f t="shared" si="245"/>
        <v>0</v>
      </c>
      <c r="O147" s="306">
        <f t="shared" si="246"/>
        <v>0</v>
      </c>
    </row>
    <row r="148" spans="2:66" x14ac:dyDescent="0.2">
      <c r="B148" s="585" t="s">
        <v>95</v>
      </c>
      <c r="C148" s="110"/>
      <c r="D148" s="603" t="s">
        <v>96</v>
      </c>
      <c r="E148" s="227"/>
      <c r="F148" s="233"/>
      <c r="G148" s="238"/>
      <c r="H148" s="233"/>
      <c r="I148" s="233"/>
      <c r="J148" s="233"/>
      <c r="K148" s="209">
        <f t="shared" si="247"/>
        <v>0</v>
      </c>
      <c r="L148" s="209">
        <f t="shared" si="248"/>
        <v>0</v>
      </c>
      <c r="M148" s="209">
        <f t="shared" si="244"/>
        <v>0</v>
      </c>
      <c r="N148" s="209">
        <f t="shared" si="245"/>
        <v>0</v>
      </c>
      <c r="O148" s="306">
        <f t="shared" si="246"/>
        <v>0</v>
      </c>
      <c r="P148" s="9"/>
      <c r="Q148" s="9"/>
      <c r="R148" s="17"/>
      <c r="S148" s="9"/>
      <c r="T148" s="9"/>
      <c r="U148" s="9"/>
      <c r="V148" s="9"/>
      <c r="W148" s="17"/>
      <c r="X148" s="9"/>
      <c r="Y148" s="9"/>
      <c r="Z148" s="9"/>
      <c r="AA148" s="9"/>
      <c r="AB148" s="17"/>
      <c r="AC148" s="9"/>
      <c r="AD148" s="9"/>
      <c r="AE148" s="17"/>
      <c r="AF148" s="9"/>
      <c r="AG148" s="9"/>
    </row>
    <row r="149" spans="2:66" x14ac:dyDescent="0.2">
      <c r="B149" s="583" t="s">
        <v>97</v>
      </c>
      <c r="C149" s="112"/>
      <c r="D149" s="590"/>
      <c r="E149" s="214"/>
      <c r="F149" s="234"/>
      <c r="G149" s="239"/>
      <c r="H149" s="234"/>
      <c r="I149" s="234"/>
      <c r="J149" s="234"/>
      <c r="K149" s="220">
        <f t="shared" si="247"/>
        <v>0</v>
      </c>
      <c r="L149" s="220">
        <f t="shared" si="248"/>
        <v>0</v>
      </c>
      <c r="M149" s="220">
        <f t="shared" si="244"/>
        <v>0</v>
      </c>
      <c r="N149" s="220">
        <f t="shared" si="245"/>
        <v>0</v>
      </c>
      <c r="O149" s="307">
        <f t="shared" si="246"/>
        <v>0</v>
      </c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</row>
    <row r="150" spans="2:66" x14ac:dyDescent="0.2">
      <c r="B150" s="308"/>
      <c r="C150" s="389"/>
      <c r="D150" s="32"/>
      <c r="L150" s="9"/>
      <c r="M150" s="9"/>
      <c r="N150" s="9"/>
      <c r="O150" s="309"/>
    </row>
    <row r="151" spans="2:66" s="17" customFormat="1" x14ac:dyDescent="0.2">
      <c r="B151" s="450" t="s">
        <v>98</v>
      </c>
      <c r="C151" s="451" t="s">
        <v>25</v>
      </c>
      <c r="D151" s="545" t="s">
        <v>237</v>
      </c>
      <c r="E151" s="452" t="s">
        <v>22</v>
      </c>
      <c r="F151" s="452" t="s">
        <v>202</v>
      </c>
      <c r="G151" s="453" t="s">
        <v>203</v>
      </c>
      <c r="H151" s="454" t="s">
        <v>252</v>
      </c>
      <c r="I151" s="454" t="s">
        <v>3</v>
      </c>
      <c r="J151" s="454" t="s">
        <v>4</v>
      </c>
      <c r="K151" s="455" t="s">
        <v>8</v>
      </c>
      <c r="L151" s="553">
        <f>SUM(L152:L157)</f>
        <v>0</v>
      </c>
      <c r="M151" s="553">
        <f>SUM(M152:M157)</f>
        <v>0</v>
      </c>
      <c r="N151" s="553">
        <f>SUM(N152:N157)</f>
        <v>0</v>
      </c>
      <c r="O151" s="554">
        <f>SUM(O152:O157)</f>
        <v>0</v>
      </c>
      <c r="P151" s="10"/>
      <c r="Q151" s="10"/>
      <c r="R151" s="7"/>
      <c r="S151" s="10"/>
      <c r="T151" s="10"/>
      <c r="U151" s="10"/>
      <c r="V151" s="10"/>
      <c r="W151" s="7"/>
      <c r="X151" s="10"/>
      <c r="Y151" s="10"/>
      <c r="Z151" s="10"/>
      <c r="AA151" s="10"/>
      <c r="AB151" s="7"/>
      <c r="AC151" s="10"/>
      <c r="AD151" s="10"/>
      <c r="AE151" s="7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5"/>
      <c r="BC151" s="10"/>
      <c r="BD151" s="10"/>
      <c r="BE151" s="16"/>
    </row>
    <row r="152" spans="2:66" x14ac:dyDescent="0.2">
      <c r="B152" s="584" t="s">
        <v>99</v>
      </c>
      <c r="C152" s="573"/>
      <c r="D152" s="610" t="s">
        <v>365</v>
      </c>
      <c r="E152" s="231"/>
      <c r="F152" s="232"/>
      <c r="G152" s="237"/>
      <c r="H152" s="232"/>
      <c r="I152" s="232"/>
      <c r="J152" s="232"/>
      <c r="K152" s="204">
        <f>SUM(H152:J152)</f>
        <v>0</v>
      </c>
      <c r="L152" s="204">
        <f>+H152*F152*C152</f>
        <v>0</v>
      </c>
      <c r="M152" s="204">
        <f>+I152*F152*C152</f>
        <v>0</v>
      </c>
      <c r="N152" s="204">
        <f t="shared" ref="N152:N157" si="249">+J152*F152*C152</f>
        <v>0</v>
      </c>
      <c r="O152" s="305">
        <f>SUM(L152:N152)</f>
        <v>0</v>
      </c>
    </row>
    <row r="153" spans="2:66" x14ac:dyDescent="0.2">
      <c r="B153" s="586" t="s">
        <v>100</v>
      </c>
      <c r="C153" s="110"/>
      <c r="D153" s="605" t="s">
        <v>281</v>
      </c>
      <c r="E153" s="227"/>
      <c r="F153" s="233"/>
      <c r="G153" s="238"/>
      <c r="H153" s="233"/>
      <c r="I153" s="233"/>
      <c r="J153" s="233"/>
      <c r="K153" s="209">
        <f t="shared" ref="K153:K157" si="250">SUM(H153:J153)</f>
        <v>0</v>
      </c>
      <c r="L153" s="209">
        <f t="shared" ref="L153:L157" si="251">+H153*F153*C153</f>
        <v>0</v>
      </c>
      <c r="M153" s="209">
        <f t="shared" ref="M153:M157" si="252">+I153*F153*C153</f>
        <v>0</v>
      </c>
      <c r="N153" s="209">
        <f t="shared" si="249"/>
        <v>0</v>
      </c>
      <c r="O153" s="306">
        <f t="shared" ref="O153:O157" si="253">SUM(L153:N153)</f>
        <v>0</v>
      </c>
    </row>
    <row r="154" spans="2:66" x14ac:dyDescent="0.2">
      <c r="B154" s="585" t="s">
        <v>101</v>
      </c>
      <c r="C154" s="110"/>
      <c r="D154" s="605" t="s">
        <v>282</v>
      </c>
      <c r="E154" s="227"/>
      <c r="F154" s="233"/>
      <c r="G154" s="238"/>
      <c r="H154" s="233"/>
      <c r="I154" s="233"/>
      <c r="J154" s="233"/>
      <c r="K154" s="209">
        <f t="shared" si="250"/>
        <v>0</v>
      </c>
      <c r="L154" s="209">
        <f t="shared" si="251"/>
        <v>0</v>
      </c>
      <c r="M154" s="209">
        <f t="shared" si="252"/>
        <v>0</v>
      </c>
      <c r="N154" s="209">
        <f t="shared" si="249"/>
        <v>0</v>
      </c>
      <c r="O154" s="306">
        <f t="shared" si="253"/>
        <v>0</v>
      </c>
    </row>
    <row r="155" spans="2:66" x14ac:dyDescent="0.2">
      <c r="B155" s="586" t="s">
        <v>102</v>
      </c>
      <c r="C155" s="110"/>
      <c r="D155" s="605" t="s">
        <v>283</v>
      </c>
      <c r="E155" s="227"/>
      <c r="F155" s="233"/>
      <c r="G155" s="238"/>
      <c r="H155" s="233"/>
      <c r="I155" s="233"/>
      <c r="J155" s="233"/>
      <c r="K155" s="209">
        <f t="shared" si="250"/>
        <v>0</v>
      </c>
      <c r="L155" s="209">
        <f t="shared" si="251"/>
        <v>0</v>
      </c>
      <c r="M155" s="209">
        <f t="shared" si="252"/>
        <v>0</v>
      </c>
      <c r="N155" s="209">
        <f t="shared" si="249"/>
        <v>0</v>
      </c>
      <c r="O155" s="306">
        <f t="shared" si="253"/>
        <v>0</v>
      </c>
      <c r="AY155" s="15"/>
      <c r="BB155" s="6"/>
      <c r="BC155" s="7"/>
      <c r="BD155" s="7"/>
      <c r="BE155" s="7"/>
    </row>
    <row r="156" spans="2:66" x14ac:dyDescent="0.2">
      <c r="B156" s="585" t="s">
        <v>103</v>
      </c>
      <c r="C156" s="517"/>
      <c r="D156" s="605" t="s">
        <v>284</v>
      </c>
      <c r="E156" s="227"/>
      <c r="F156" s="233"/>
      <c r="G156" s="238"/>
      <c r="H156" s="233"/>
      <c r="I156" s="233"/>
      <c r="J156" s="233"/>
      <c r="K156" s="209">
        <f t="shared" si="250"/>
        <v>0</v>
      </c>
      <c r="L156" s="209">
        <f t="shared" si="251"/>
        <v>0</v>
      </c>
      <c r="M156" s="209">
        <f t="shared" si="252"/>
        <v>0</v>
      </c>
      <c r="N156" s="209">
        <f t="shared" si="249"/>
        <v>0</v>
      </c>
      <c r="O156" s="306">
        <f t="shared" si="253"/>
        <v>0</v>
      </c>
      <c r="AY156" s="15"/>
      <c r="BB156" s="6"/>
      <c r="BC156" s="7"/>
      <c r="BD156" s="7"/>
      <c r="BE156" s="7"/>
    </row>
    <row r="157" spans="2:66" x14ac:dyDescent="0.2">
      <c r="B157" s="571" t="s">
        <v>104</v>
      </c>
      <c r="C157" s="112"/>
      <c r="D157" s="612"/>
      <c r="E157" s="214"/>
      <c r="F157" s="234"/>
      <c r="G157" s="239"/>
      <c r="H157" s="234"/>
      <c r="I157" s="234"/>
      <c r="J157" s="234"/>
      <c r="K157" s="220">
        <f t="shared" si="250"/>
        <v>0</v>
      </c>
      <c r="L157" s="220">
        <f t="shared" si="251"/>
        <v>0</v>
      </c>
      <c r="M157" s="220">
        <f t="shared" si="252"/>
        <v>0</v>
      </c>
      <c r="N157" s="220">
        <f t="shared" si="249"/>
        <v>0</v>
      </c>
      <c r="O157" s="307">
        <f t="shared" si="253"/>
        <v>0</v>
      </c>
      <c r="AY157" s="15"/>
      <c r="BB157" s="6"/>
      <c r="BC157" s="7"/>
      <c r="BD157" s="7"/>
      <c r="BE157" s="7"/>
    </row>
    <row r="158" spans="2:66" s="6" customFormat="1" x14ac:dyDescent="0.2">
      <c r="B158" s="308"/>
      <c r="C158" s="389"/>
      <c r="D158" s="7"/>
      <c r="E158" s="3"/>
      <c r="F158" s="10"/>
      <c r="G158" s="156"/>
      <c r="H158" s="10"/>
      <c r="I158" s="10"/>
      <c r="J158" s="10"/>
      <c r="K158" s="10"/>
      <c r="L158" s="10"/>
      <c r="M158" s="10"/>
      <c r="N158" s="10"/>
      <c r="O158" s="316"/>
      <c r="P158" s="10"/>
      <c r="Q158" s="10"/>
      <c r="R158" s="7"/>
      <c r="S158" s="10"/>
      <c r="T158" s="10"/>
      <c r="U158" s="10"/>
      <c r="V158" s="10"/>
      <c r="W158" s="7"/>
      <c r="X158" s="10"/>
      <c r="Y158" s="10"/>
      <c r="Z158" s="10"/>
      <c r="AA158" s="10"/>
      <c r="AB158" s="7"/>
      <c r="AC158" s="10"/>
      <c r="AD158" s="10"/>
      <c r="AE158" s="7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5"/>
      <c r="AZ158" s="10"/>
      <c r="BA158" s="10"/>
      <c r="BC158" s="7"/>
      <c r="BD158" s="7"/>
      <c r="BE158" s="7"/>
      <c r="BF158" s="7"/>
      <c r="BG158" s="7"/>
      <c r="BH158" s="7"/>
      <c r="BI158" s="7"/>
      <c r="BJ158" s="7"/>
      <c r="BK158" s="7"/>
    </row>
    <row r="159" spans="2:66" s="6" customFormat="1" x14ac:dyDescent="0.2">
      <c r="B159" s="450" t="s">
        <v>105</v>
      </c>
      <c r="C159" s="451" t="s">
        <v>25</v>
      </c>
      <c r="D159" s="545" t="s">
        <v>238</v>
      </c>
      <c r="E159" s="452" t="s">
        <v>22</v>
      </c>
      <c r="F159" s="452" t="s">
        <v>202</v>
      </c>
      <c r="G159" s="453" t="s">
        <v>203</v>
      </c>
      <c r="H159" s="454" t="s">
        <v>252</v>
      </c>
      <c r="I159" s="454" t="s">
        <v>3</v>
      </c>
      <c r="J159" s="454" t="s">
        <v>4</v>
      </c>
      <c r="K159" s="455" t="s">
        <v>8</v>
      </c>
      <c r="L159" s="553">
        <f>SUM(L160:L162)</f>
        <v>0</v>
      </c>
      <c r="M159" s="553">
        <f>SUM(M160:M162)</f>
        <v>0</v>
      </c>
      <c r="N159" s="553">
        <f>SUM(N160:N162)</f>
        <v>0</v>
      </c>
      <c r="O159" s="554">
        <f>SUM(O160:O162)</f>
        <v>0</v>
      </c>
      <c r="P159" s="10"/>
      <c r="Q159" s="10"/>
      <c r="R159" s="7"/>
      <c r="S159" s="10"/>
      <c r="T159" s="10"/>
      <c r="U159" s="10"/>
      <c r="V159" s="10"/>
      <c r="W159" s="7"/>
      <c r="X159" s="10"/>
      <c r="Y159" s="10"/>
      <c r="Z159" s="10"/>
      <c r="AA159" s="10"/>
      <c r="AB159" s="7"/>
      <c r="AC159" s="10"/>
      <c r="AD159" s="10"/>
      <c r="AE159" s="7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5"/>
      <c r="AZ159" s="10"/>
      <c r="BA159" s="10"/>
      <c r="BC159" s="7"/>
      <c r="BD159" s="7"/>
      <c r="BE159" s="7"/>
      <c r="BF159" s="7"/>
      <c r="BG159" s="7"/>
      <c r="BH159" s="7"/>
      <c r="BI159" s="7"/>
      <c r="BJ159" s="7"/>
      <c r="BK159" s="7"/>
    </row>
    <row r="160" spans="2:66" s="6" customFormat="1" x14ac:dyDescent="0.2">
      <c r="B160" s="570" t="s">
        <v>106</v>
      </c>
      <c r="C160" s="573"/>
      <c r="D160" s="613" t="s">
        <v>285</v>
      </c>
      <c r="E160" s="231"/>
      <c r="F160" s="232"/>
      <c r="G160" s="237"/>
      <c r="H160" s="232"/>
      <c r="I160" s="232"/>
      <c r="J160" s="232"/>
      <c r="K160" s="204">
        <f t="shared" ref="K160:K162" si="254">SUM(H160:J160)</f>
        <v>0</v>
      </c>
      <c r="L160" s="204">
        <f>+H160*F160*C160</f>
        <v>0</v>
      </c>
      <c r="M160" s="204">
        <f>+I160*F160*C160</f>
        <v>0</v>
      </c>
      <c r="N160" s="204">
        <f>+J160*F160*C160</f>
        <v>0</v>
      </c>
      <c r="O160" s="305">
        <f>SUM(L160:N160)</f>
        <v>0</v>
      </c>
      <c r="P160" s="10"/>
      <c r="Q160" s="10"/>
      <c r="R160" s="7"/>
      <c r="S160" s="10"/>
      <c r="T160" s="10"/>
      <c r="U160" s="10"/>
      <c r="V160" s="10"/>
      <c r="W160" s="7"/>
      <c r="X160" s="10"/>
      <c r="Y160" s="10"/>
      <c r="Z160" s="10"/>
      <c r="AA160" s="10"/>
      <c r="AB160" s="7"/>
      <c r="AC160" s="10"/>
      <c r="AD160" s="10"/>
      <c r="AE160" s="7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5"/>
      <c r="BC160" s="10"/>
      <c r="BD160" s="10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2:66" s="6" customFormat="1" x14ac:dyDescent="0.2">
      <c r="B161" s="585" t="s">
        <v>107</v>
      </c>
      <c r="C161" s="110"/>
      <c r="D161" s="603" t="s">
        <v>286</v>
      </c>
      <c r="E161" s="227"/>
      <c r="F161" s="233"/>
      <c r="G161" s="238"/>
      <c r="H161" s="233"/>
      <c r="I161" s="233"/>
      <c r="J161" s="233"/>
      <c r="K161" s="209">
        <f t="shared" si="254"/>
        <v>0</v>
      </c>
      <c r="L161" s="209">
        <f>+H161*F161*C161</f>
        <v>0</v>
      </c>
      <c r="M161" s="209">
        <f>+I161*F161*C161</f>
        <v>0</v>
      </c>
      <c r="N161" s="209">
        <f>+J161*F161*C161</f>
        <v>0</v>
      </c>
      <c r="O161" s="306">
        <f>SUM(L161:N161)</f>
        <v>0</v>
      </c>
      <c r="P161" s="10"/>
      <c r="Q161" s="10"/>
      <c r="R161" s="7"/>
      <c r="S161" s="10"/>
      <c r="T161" s="10"/>
      <c r="U161" s="10"/>
      <c r="V161" s="10"/>
      <c r="W161" s="7"/>
      <c r="X161" s="10"/>
      <c r="Y161" s="10"/>
      <c r="Z161" s="10"/>
      <c r="AA161" s="10"/>
      <c r="AB161" s="7"/>
      <c r="AC161" s="10"/>
      <c r="AD161" s="10"/>
      <c r="AE161" s="7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5"/>
      <c r="BC161" s="10"/>
      <c r="BD161" s="10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2:66" s="6" customFormat="1" x14ac:dyDescent="0.2">
      <c r="B162" s="572" t="s">
        <v>246</v>
      </c>
      <c r="C162" s="112"/>
      <c r="D162" s="582"/>
      <c r="E162" s="214"/>
      <c r="F162" s="345"/>
      <c r="G162" s="239"/>
      <c r="H162" s="234"/>
      <c r="I162" s="234"/>
      <c r="J162" s="345"/>
      <c r="K162" s="342">
        <f t="shared" si="254"/>
        <v>0</v>
      </c>
      <c r="L162" s="220">
        <f>+H162*F162*C162</f>
        <v>0</v>
      </c>
      <c r="M162" s="342">
        <f>+I162*F162*C162</f>
        <v>0</v>
      </c>
      <c r="N162" s="342">
        <f>+J162*F162*C162</f>
        <v>0</v>
      </c>
      <c r="O162" s="307">
        <f>SUM(L162:N162)</f>
        <v>0</v>
      </c>
      <c r="P162" s="10"/>
      <c r="Q162" s="10"/>
      <c r="R162" s="7"/>
      <c r="S162" s="10"/>
      <c r="T162" s="10"/>
      <c r="U162" s="10"/>
      <c r="V162" s="10"/>
      <c r="W162" s="7"/>
      <c r="X162" s="10"/>
      <c r="Y162" s="10"/>
      <c r="Z162" s="10"/>
      <c r="AA162" s="10"/>
      <c r="AB162" s="7"/>
      <c r="AC162" s="10"/>
      <c r="AD162" s="10"/>
      <c r="AE162" s="7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5"/>
      <c r="BC162" s="10"/>
      <c r="BD162" s="10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2:66" s="6" customFormat="1" x14ac:dyDescent="0.2">
      <c r="B163" s="321"/>
      <c r="C163" s="389"/>
      <c r="D163" s="168"/>
      <c r="E163" s="447"/>
      <c r="F163" s="615"/>
      <c r="G163" s="449"/>
      <c r="H163" s="448"/>
      <c r="I163" s="448"/>
      <c r="J163" s="615"/>
      <c r="K163" s="616"/>
      <c r="L163" s="444"/>
      <c r="M163" s="616"/>
      <c r="N163" s="616"/>
      <c r="O163" s="445"/>
      <c r="P163" s="10"/>
      <c r="Q163" s="10"/>
      <c r="R163" s="7"/>
      <c r="S163" s="10"/>
      <c r="T163" s="10"/>
      <c r="U163" s="10"/>
      <c r="V163" s="10"/>
      <c r="W163" s="7"/>
      <c r="X163" s="10"/>
      <c r="Y163" s="10"/>
      <c r="Z163" s="10"/>
      <c r="AA163" s="10"/>
      <c r="AB163" s="7"/>
      <c r="AC163" s="10"/>
      <c r="AD163" s="10"/>
      <c r="AE163" s="7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5"/>
      <c r="BC163" s="10"/>
      <c r="BD163" s="10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2:66" s="6" customFormat="1" x14ac:dyDescent="0.2">
      <c r="B164" s="450" t="s">
        <v>242</v>
      </c>
      <c r="C164" s="451" t="s">
        <v>25</v>
      </c>
      <c r="D164" s="545" t="s">
        <v>150</v>
      </c>
      <c r="E164" s="452" t="s">
        <v>22</v>
      </c>
      <c r="F164" s="452" t="s">
        <v>202</v>
      </c>
      <c r="G164" s="453" t="s">
        <v>203</v>
      </c>
      <c r="H164" s="454" t="s">
        <v>252</v>
      </c>
      <c r="I164" s="454" t="s">
        <v>3</v>
      </c>
      <c r="J164" s="454" t="s">
        <v>4</v>
      </c>
      <c r="K164" s="455" t="s">
        <v>8</v>
      </c>
      <c r="L164" s="456">
        <f>SUM(L165:L167)</f>
        <v>0</v>
      </c>
      <c r="M164" s="456">
        <f>SUM(M165:M167)</f>
        <v>0</v>
      </c>
      <c r="N164" s="456">
        <f>SUM(N165:N167)</f>
        <v>0</v>
      </c>
      <c r="O164" s="457">
        <f>SUM(O165:O167)</f>
        <v>0</v>
      </c>
      <c r="P164" s="10"/>
      <c r="Q164" s="10"/>
      <c r="R164" s="7"/>
      <c r="S164" s="10"/>
      <c r="T164" s="10"/>
      <c r="U164" s="10"/>
      <c r="V164" s="10"/>
      <c r="W164" s="7"/>
      <c r="X164" s="10"/>
      <c r="Y164" s="10"/>
      <c r="Z164" s="10"/>
      <c r="AA164" s="10"/>
      <c r="AB164" s="7"/>
      <c r="AC164" s="10"/>
      <c r="AD164" s="10"/>
      <c r="AE164" s="7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5"/>
      <c r="BC164" s="10"/>
      <c r="BD164" s="10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2:66" s="6" customFormat="1" x14ac:dyDescent="0.2">
      <c r="B165" s="570" t="s">
        <v>243</v>
      </c>
      <c r="C165" s="573"/>
      <c r="D165" s="609" t="s">
        <v>348</v>
      </c>
      <c r="E165" s="227"/>
      <c r="F165" s="233"/>
      <c r="G165" s="238"/>
      <c r="H165" s="233"/>
      <c r="I165" s="233"/>
      <c r="J165" s="233"/>
      <c r="K165" s="209">
        <f>SUM(H165:J165)</f>
        <v>0</v>
      </c>
      <c r="L165" s="209">
        <f>+H165*F165*C165</f>
        <v>0</v>
      </c>
      <c r="M165" s="209">
        <f>+I165*F165*C165</f>
        <v>0</v>
      </c>
      <c r="N165" s="209">
        <f>+J165*F165*C165</f>
        <v>0</v>
      </c>
      <c r="O165" s="306">
        <f>SUM(L165:N165)</f>
        <v>0</v>
      </c>
      <c r="P165" s="10"/>
      <c r="Q165" s="10"/>
      <c r="R165" s="7"/>
      <c r="S165" s="10"/>
      <c r="T165" s="10"/>
      <c r="U165" s="10"/>
      <c r="V165" s="10"/>
      <c r="W165" s="7"/>
      <c r="X165" s="10"/>
      <c r="Y165" s="10"/>
      <c r="Z165" s="10"/>
      <c r="AA165" s="10"/>
      <c r="AB165" s="7"/>
      <c r="AC165" s="10"/>
      <c r="AD165" s="10"/>
      <c r="AE165" s="7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5"/>
      <c r="BC165" s="10"/>
      <c r="BD165" s="10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2:66" s="6" customFormat="1" x14ac:dyDescent="0.2">
      <c r="B166" s="585" t="s">
        <v>244</v>
      </c>
      <c r="C166" s="110"/>
      <c r="D166" s="659" t="s">
        <v>349</v>
      </c>
      <c r="E166" s="227"/>
      <c r="F166" s="233"/>
      <c r="G166" s="238"/>
      <c r="H166" s="233"/>
      <c r="I166" s="233"/>
      <c r="J166" s="233"/>
      <c r="K166" s="209">
        <f>SUM(H166:J166)</f>
        <v>0</v>
      </c>
      <c r="L166" s="209">
        <f>+H166*F166*C166</f>
        <v>0</v>
      </c>
      <c r="M166" s="209">
        <f>+I166*F166*C166</f>
        <v>0</v>
      </c>
      <c r="N166" s="209">
        <f>+J166*F166*C166</f>
        <v>0</v>
      </c>
      <c r="O166" s="306">
        <f>SUM(L166:N166)</f>
        <v>0</v>
      </c>
      <c r="P166" s="10"/>
      <c r="Q166" s="10"/>
      <c r="R166" s="7"/>
      <c r="S166" s="10"/>
      <c r="T166" s="10"/>
      <c r="U166" s="10"/>
      <c r="V166" s="10"/>
      <c r="W166" s="7"/>
      <c r="X166" s="10"/>
      <c r="Y166" s="10"/>
      <c r="Z166" s="10"/>
      <c r="AA166" s="10"/>
      <c r="AB166" s="7"/>
      <c r="AC166" s="10"/>
      <c r="AD166" s="10"/>
      <c r="AE166" s="7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5"/>
      <c r="BC166" s="10"/>
      <c r="BD166" s="10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2:66" s="6" customFormat="1" ht="13.5" thickBot="1" x14ac:dyDescent="0.25">
      <c r="B167" s="583" t="s">
        <v>245</v>
      </c>
      <c r="C167" s="577"/>
      <c r="D167" s="614"/>
      <c r="E167" s="214"/>
      <c r="F167" s="234"/>
      <c r="G167" s="239"/>
      <c r="H167" s="234"/>
      <c r="I167" s="234"/>
      <c r="J167" s="234"/>
      <c r="K167" s="220">
        <f>SUM(H167:J167)</f>
        <v>0</v>
      </c>
      <c r="L167" s="220">
        <f t="shared" ref="L167" si="255">+H167*F167*C167</f>
        <v>0</v>
      </c>
      <c r="M167" s="220">
        <f t="shared" ref="M167" si="256">+I167*F167*C167</f>
        <v>0</v>
      </c>
      <c r="N167" s="220">
        <f t="shared" ref="N167" si="257">+J167*F167*C167</f>
        <v>0</v>
      </c>
      <c r="O167" s="307">
        <f t="shared" ref="O167" si="258">SUM(L167:N167)</f>
        <v>0</v>
      </c>
      <c r="P167" s="10"/>
      <c r="Q167" s="10"/>
      <c r="R167" s="7"/>
      <c r="S167" s="10"/>
      <c r="T167" s="10"/>
      <c r="U167" s="10"/>
      <c r="V167" s="10"/>
      <c r="W167" s="7"/>
      <c r="X167" s="10"/>
      <c r="Y167" s="10"/>
      <c r="Z167" s="10"/>
      <c r="AA167" s="10"/>
      <c r="AB167" s="7"/>
      <c r="AC167" s="10"/>
      <c r="AD167" s="10"/>
      <c r="AE167" s="7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5"/>
      <c r="BC167" s="10"/>
      <c r="BD167" s="10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2:66" s="6" customFormat="1" ht="13.5" thickBot="1" x14ac:dyDescent="0.25">
      <c r="B168" s="443"/>
      <c r="C168" s="389"/>
      <c r="D168" s="472" t="s">
        <v>174</v>
      </c>
      <c r="E168" s="261"/>
      <c r="F168" s="262"/>
      <c r="G168" s="274"/>
      <c r="H168" s="262"/>
      <c r="I168" s="262"/>
      <c r="J168" s="262"/>
      <c r="K168" s="263"/>
      <c r="L168" s="473">
        <f>SUM(L142+L151+L159+L164)</f>
        <v>0</v>
      </c>
      <c r="M168" s="473">
        <f>SUM(M142+M151+M159+M164)</f>
        <v>0</v>
      </c>
      <c r="N168" s="473">
        <f>SUM(N142+N151+N159+N164)</f>
        <v>0</v>
      </c>
      <c r="O168" s="473">
        <f>SUM(O142+O151+O159+O164)</f>
        <v>0</v>
      </c>
      <c r="P168" s="10"/>
      <c r="Q168" s="10"/>
      <c r="R168" s="7"/>
      <c r="S168" s="10"/>
      <c r="T168" s="10"/>
      <c r="U168" s="10"/>
      <c r="V168" s="10"/>
      <c r="W168" s="7"/>
      <c r="X168" s="10"/>
      <c r="Y168" s="10"/>
      <c r="Z168" s="10"/>
      <c r="AA168" s="10"/>
      <c r="AB168" s="7"/>
      <c r="AC168" s="10"/>
      <c r="AD168" s="10"/>
      <c r="AE168" s="7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5"/>
      <c r="BC168" s="10"/>
      <c r="BD168" s="10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2:66" s="6" customFormat="1" x14ac:dyDescent="0.2">
      <c r="B169" s="443"/>
      <c r="C169" s="389"/>
      <c r="D169" s="446"/>
      <c r="E169" s="447"/>
      <c r="F169" s="448"/>
      <c r="G169" s="449"/>
      <c r="H169" s="448"/>
      <c r="I169" s="448"/>
      <c r="J169" s="448"/>
      <c r="K169" s="444"/>
      <c r="L169" s="444"/>
      <c r="M169" s="444"/>
      <c r="N169" s="444"/>
      <c r="O169" s="445"/>
      <c r="P169" s="9"/>
      <c r="Q169" s="9"/>
      <c r="R169" s="17"/>
      <c r="S169" s="9"/>
      <c r="T169" s="9"/>
      <c r="U169" s="9"/>
      <c r="V169" s="9"/>
      <c r="W169" s="17"/>
      <c r="X169" s="9"/>
      <c r="Y169" s="9"/>
      <c r="Z169" s="9"/>
      <c r="AA169" s="9"/>
      <c r="AB169" s="17"/>
      <c r="AC169" s="9"/>
      <c r="AD169" s="9"/>
      <c r="AE169" s="17"/>
      <c r="AF169" s="9"/>
      <c r="AG169" s="9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5"/>
      <c r="BC169" s="10"/>
      <c r="BD169" s="10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2:66" s="6" customFormat="1" x14ac:dyDescent="0.2">
      <c r="B170" s="508" t="s">
        <v>108</v>
      </c>
      <c r="C170" s="269"/>
      <c r="D170" s="470" t="s">
        <v>401</v>
      </c>
      <c r="E170" s="471"/>
      <c r="F170" s="28"/>
      <c r="G170" s="29"/>
      <c r="H170" s="28"/>
      <c r="I170" s="28"/>
      <c r="J170" s="28"/>
      <c r="K170" s="28"/>
      <c r="L170" s="28"/>
      <c r="M170" s="28"/>
      <c r="N170" s="28"/>
      <c r="O170" s="316"/>
      <c r="P170" s="10"/>
      <c r="Q170" s="10"/>
      <c r="R170" s="7"/>
      <c r="S170" s="10"/>
      <c r="T170" s="10"/>
      <c r="U170" s="10"/>
      <c r="V170" s="10"/>
      <c r="W170" s="7"/>
      <c r="X170" s="10"/>
      <c r="Y170" s="10"/>
      <c r="Z170" s="10"/>
      <c r="AA170" s="10"/>
      <c r="AB170" s="7"/>
      <c r="AC170" s="10"/>
      <c r="AD170" s="10"/>
      <c r="AE170" s="7"/>
      <c r="AF170" s="10"/>
      <c r="AG170" s="10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2:66" s="6" customFormat="1" x14ac:dyDescent="0.2">
      <c r="B171" s="319"/>
      <c r="C171" s="276"/>
      <c r="P171" s="627"/>
      <c r="Q171" s="10"/>
      <c r="R171" s="7"/>
      <c r="S171" s="10"/>
      <c r="T171" s="10"/>
      <c r="U171" s="10"/>
      <c r="V171" s="10"/>
      <c r="W171" s="7"/>
      <c r="X171" s="10"/>
      <c r="Y171" s="10"/>
      <c r="Z171" s="10"/>
      <c r="AA171" s="10"/>
      <c r="AB171" s="7"/>
      <c r="AC171" s="10"/>
      <c r="AD171" s="10"/>
      <c r="AE171" s="7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5"/>
      <c r="BC171" s="10"/>
      <c r="BD171" s="10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2:66" s="6" customFormat="1" x14ac:dyDescent="0.2">
      <c r="B172" s="450" t="s">
        <v>109</v>
      </c>
      <c r="C172" s="451" t="s">
        <v>25</v>
      </c>
      <c r="D172" s="545" t="s">
        <v>400</v>
      </c>
      <c r="E172" s="452" t="s">
        <v>22</v>
      </c>
      <c r="F172" s="452" t="s">
        <v>202</v>
      </c>
      <c r="G172" s="453" t="s">
        <v>203</v>
      </c>
      <c r="H172" s="454" t="s">
        <v>252</v>
      </c>
      <c r="I172" s="454" t="s">
        <v>3</v>
      </c>
      <c r="J172" s="454" t="s">
        <v>4</v>
      </c>
      <c r="K172" s="455" t="s">
        <v>8</v>
      </c>
      <c r="L172" s="456">
        <f>SUM(L173:L174)</f>
        <v>0</v>
      </c>
      <c r="M172" s="456">
        <f>SUM(M173:M174)</f>
        <v>0</v>
      </c>
      <c r="N172" s="456">
        <f>SUM(N173:N174)</f>
        <v>0</v>
      </c>
      <c r="O172" s="456">
        <f>SUM(O173:O174)</f>
        <v>0</v>
      </c>
      <c r="P172" s="10"/>
      <c r="Q172" s="10"/>
      <c r="R172" s="7"/>
      <c r="S172" s="10"/>
      <c r="T172" s="10"/>
      <c r="U172" s="10"/>
      <c r="V172" s="10"/>
      <c r="W172" s="7"/>
      <c r="X172" s="10"/>
      <c r="Y172" s="10"/>
      <c r="Z172" s="10"/>
      <c r="AA172" s="10"/>
      <c r="AB172" s="7"/>
      <c r="AC172" s="10"/>
      <c r="AD172" s="10"/>
      <c r="AE172" s="7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5"/>
      <c r="BC172" s="10"/>
      <c r="BD172" s="10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2:66" s="6" customFormat="1" x14ac:dyDescent="0.2">
      <c r="B173" s="570" t="s">
        <v>110</v>
      </c>
      <c r="C173" s="573"/>
      <c r="D173" s="613" t="s">
        <v>111</v>
      </c>
      <c r="E173" s="227"/>
      <c r="F173" s="233"/>
      <c r="G173" s="238"/>
      <c r="H173" s="233"/>
      <c r="I173" s="233"/>
      <c r="J173" s="233"/>
      <c r="K173" s="209">
        <f>SUM(H173:J173)</f>
        <v>0</v>
      </c>
      <c r="L173" s="209">
        <f>+H173*F173*C173</f>
        <v>0</v>
      </c>
      <c r="M173" s="209">
        <f t="shared" ref="M173:M174" si="259">+I173*F173*C173</f>
        <v>0</v>
      </c>
      <c r="N173" s="209">
        <f t="shared" ref="N173:N174" si="260">+J173*F173*C173</f>
        <v>0</v>
      </c>
      <c r="O173" s="306">
        <f t="shared" ref="O173" si="261">SUM(L173:N173)</f>
        <v>0</v>
      </c>
      <c r="P173" s="10"/>
      <c r="Q173" s="10"/>
      <c r="R173" s="7"/>
      <c r="S173" s="10"/>
      <c r="T173" s="10"/>
      <c r="U173" s="10"/>
      <c r="V173" s="10"/>
      <c r="W173" s="7"/>
      <c r="X173" s="10"/>
      <c r="Y173" s="10"/>
      <c r="Z173" s="10"/>
      <c r="AA173" s="10"/>
      <c r="AB173" s="7"/>
      <c r="AC173" s="10"/>
      <c r="AD173" s="10"/>
      <c r="AE173" s="7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5"/>
      <c r="BC173" s="10"/>
      <c r="BD173" s="10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2:66" s="17" customFormat="1" x14ac:dyDescent="0.2">
      <c r="B174" s="571" t="s">
        <v>112</v>
      </c>
      <c r="C174" s="112"/>
      <c r="D174" s="581"/>
      <c r="E174" s="214"/>
      <c r="F174" s="234"/>
      <c r="G174" s="239"/>
      <c r="H174" s="234"/>
      <c r="I174" s="234"/>
      <c r="J174" s="234"/>
      <c r="K174" s="220">
        <f t="shared" ref="K174" si="262">SUM(H174:J174)</f>
        <v>0</v>
      </c>
      <c r="L174" s="220">
        <f t="shared" ref="L174" si="263">+H174*F174*C174</f>
        <v>0</v>
      </c>
      <c r="M174" s="220">
        <f t="shared" si="259"/>
        <v>0</v>
      </c>
      <c r="N174" s="220">
        <f t="shared" si="260"/>
        <v>0</v>
      </c>
      <c r="O174" s="306">
        <f>SUM(L174:N174)</f>
        <v>0</v>
      </c>
      <c r="P174" s="10"/>
      <c r="Q174" s="10"/>
      <c r="R174" s="7"/>
      <c r="S174" s="10"/>
      <c r="T174" s="10"/>
      <c r="U174" s="10"/>
      <c r="V174" s="10"/>
      <c r="W174" s="7"/>
      <c r="X174" s="10"/>
      <c r="Y174" s="10"/>
      <c r="Z174" s="10"/>
      <c r="AA174" s="10"/>
      <c r="AB174" s="7"/>
      <c r="AC174" s="10"/>
      <c r="AD174" s="10"/>
      <c r="AE174" s="7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5"/>
      <c r="BC174" s="10"/>
      <c r="BD174" s="10"/>
      <c r="BE174" s="16"/>
    </row>
    <row r="175" spans="2:66" x14ac:dyDescent="0.2">
      <c r="B175" s="314"/>
      <c r="C175" s="389"/>
      <c r="D175" s="155"/>
      <c r="L175" s="10"/>
      <c r="M175" s="10"/>
      <c r="N175" s="10"/>
      <c r="O175" s="315"/>
    </row>
    <row r="176" spans="2:66" x14ac:dyDescent="0.2">
      <c r="B176" s="450" t="s">
        <v>113</v>
      </c>
      <c r="C176" s="451" t="s">
        <v>25</v>
      </c>
      <c r="D176" s="549" t="s">
        <v>399</v>
      </c>
      <c r="E176" s="452" t="s">
        <v>22</v>
      </c>
      <c r="F176" s="452" t="s">
        <v>202</v>
      </c>
      <c r="G176" s="453" t="s">
        <v>203</v>
      </c>
      <c r="H176" s="454" t="s">
        <v>252</v>
      </c>
      <c r="I176" s="454" t="s">
        <v>3</v>
      </c>
      <c r="J176" s="454" t="s">
        <v>4</v>
      </c>
      <c r="K176" s="455" t="s">
        <v>8</v>
      </c>
      <c r="L176" s="553">
        <f>SUM(L177:L184)</f>
        <v>0</v>
      </c>
      <c r="M176" s="553">
        <f>SUM(M177:M184)</f>
        <v>0</v>
      </c>
      <c r="N176" s="553">
        <f>SUM(N177:N184)</f>
        <v>0</v>
      </c>
      <c r="O176" s="554">
        <f>SUM(O177:O184)</f>
        <v>0</v>
      </c>
    </row>
    <row r="177" spans="2:57" x14ac:dyDescent="0.2">
      <c r="B177" s="584" t="s">
        <v>114</v>
      </c>
      <c r="C177" s="573"/>
      <c r="D177" s="648" t="s">
        <v>354</v>
      </c>
      <c r="E177" s="227"/>
      <c r="F177" s="235"/>
      <c r="G177" s="242"/>
      <c r="H177" s="233"/>
      <c r="I177" s="233"/>
      <c r="J177" s="236"/>
      <c r="K177" s="209">
        <f t="shared" ref="K177" si="264">SUM(H177:J177)</f>
        <v>0</v>
      </c>
      <c r="L177" s="209">
        <f t="shared" ref="L177" si="265">+H177*F177*C177</f>
        <v>0</v>
      </c>
      <c r="M177" s="209">
        <f t="shared" ref="M177" si="266">+I177*F177*C177</f>
        <v>0</v>
      </c>
      <c r="N177" s="209">
        <f t="shared" ref="N177" si="267">+J177*F177*C177</f>
        <v>0</v>
      </c>
      <c r="O177" s="306">
        <f t="shared" ref="O177" si="268">SUM(L177:N177)</f>
        <v>0</v>
      </c>
    </row>
    <row r="178" spans="2:57" x14ac:dyDescent="0.2">
      <c r="B178" s="586" t="s">
        <v>114</v>
      </c>
      <c r="C178" s="110"/>
      <c r="D178" s="649" t="s">
        <v>239</v>
      </c>
      <c r="E178" s="227"/>
      <c r="F178" s="235"/>
      <c r="G178" s="242"/>
      <c r="H178" s="233"/>
      <c r="I178" s="233"/>
      <c r="J178" s="236"/>
      <c r="K178" s="209">
        <f t="shared" ref="K178:K182" si="269">SUM(H178:J178)</f>
        <v>0</v>
      </c>
      <c r="L178" s="209">
        <f t="shared" ref="L178:L181" si="270">+H178*F178*C178</f>
        <v>0</v>
      </c>
      <c r="M178" s="209">
        <f t="shared" ref="M178:M181" si="271">+I178*F178*C178</f>
        <v>0</v>
      </c>
      <c r="N178" s="209">
        <f t="shared" ref="N178:N181" si="272">+J178*F178*C178</f>
        <v>0</v>
      </c>
      <c r="O178" s="306">
        <f t="shared" ref="O178:O181" si="273">SUM(L178:N178)</f>
        <v>0</v>
      </c>
    </row>
    <row r="179" spans="2:57" x14ac:dyDescent="0.2">
      <c r="B179" s="572" t="s">
        <v>413</v>
      </c>
      <c r="C179" s="517"/>
      <c r="D179" s="599" t="s">
        <v>240</v>
      </c>
      <c r="E179" s="227"/>
      <c r="F179" s="235"/>
      <c r="G179" s="242"/>
      <c r="H179" s="233"/>
      <c r="I179" s="233"/>
      <c r="J179" s="236"/>
      <c r="K179" s="209"/>
      <c r="L179" s="209"/>
      <c r="M179" s="209"/>
      <c r="N179" s="209"/>
      <c r="O179" s="306"/>
    </row>
    <row r="180" spans="2:57" x14ac:dyDescent="0.2">
      <c r="B180" s="585" t="s">
        <v>115</v>
      </c>
      <c r="C180" s="517"/>
      <c r="D180" s="602" t="s">
        <v>288</v>
      </c>
      <c r="E180" s="227"/>
      <c r="F180" s="233"/>
      <c r="G180" s="238"/>
      <c r="H180" s="233"/>
      <c r="I180" s="233"/>
      <c r="J180" s="233"/>
      <c r="K180" s="209">
        <f t="shared" si="269"/>
        <v>0</v>
      </c>
      <c r="L180" s="209">
        <f t="shared" si="270"/>
        <v>0</v>
      </c>
      <c r="M180" s="209">
        <f t="shared" si="271"/>
        <v>0</v>
      </c>
      <c r="N180" s="209">
        <f t="shared" si="272"/>
        <v>0</v>
      </c>
      <c r="O180" s="306">
        <f t="shared" si="273"/>
        <v>0</v>
      </c>
      <c r="BE180" s="7"/>
    </row>
    <row r="181" spans="2:57" x14ac:dyDescent="0.2">
      <c r="B181" s="585" t="s">
        <v>116</v>
      </c>
      <c r="C181" s="591"/>
      <c r="D181" s="607" t="s">
        <v>339</v>
      </c>
      <c r="E181" s="227"/>
      <c r="F181" s="233"/>
      <c r="G181" s="238"/>
      <c r="H181" s="233"/>
      <c r="I181" s="233"/>
      <c r="J181" s="233"/>
      <c r="K181" s="209">
        <f t="shared" si="269"/>
        <v>0</v>
      </c>
      <c r="L181" s="209">
        <f t="shared" si="270"/>
        <v>0</v>
      </c>
      <c r="M181" s="209">
        <f t="shared" si="271"/>
        <v>0</v>
      </c>
      <c r="N181" s="209">
        <f t="shared" si="272"/>
        <v>0</v>
      </c>
      <c r="O181" s="306">
        <f t="shared" si="273"/>
        <v>0</v>
      </c>
      <c r="BE181" s="7"/>
    </row>
    <row r="182" spans="2:57" x14ac:dyDescent="0.2">
      <c r="B182" s="586" t="s">
        <v>350</v>
      </c>
      <c r="C182" s="591"/>
      <c r="D182" s="607" t="s">
        <v>342</v>
      </c>
      <c r="E182" s="344"/>
      <c r="F182" s="233"/>
      <c r="G182" s="346"/>
      <c r="H182" s="233"/>
      <c r="I182" s="345"/>
      <c r="J182" s="345"/>
      <c r="K182" s="342">
        <f t="shared" si="269"/>
        <v>0</v>
      </c>
      <c r="L182" s="342">
        <f>+H182*F182*C182</f>
        <v>0</v>
      </c>
      <c r="M182" s="342">
        <f>+I182*F182*C182</f>
        <v>0</v>
      </c>
      <c r="N182" s="342">
        <f>+J182*F182*C182</f>
        <v>0</v>
      </c>
      <c r="O182" s="343">
        <f>SUM(L182:N182)</f>
        <v>0</v>
      </c>
      <c r="BE182" s="7"/>
    </row>
    <row r="183" spans="2:57" x14ac:dyDescent="0.2">
      <c r="B183" s="585" t="s">
        <v>351</v>
      </c>
      <c r="C183" s="591"/>
      <c r="D183" s="650" t="s">
        <v>340</v>
      </c>
      <c r="E183" s="344"/>
      <c r="F183" s="233"/>
      <c r="G183" s="238"/>
      <c r="H183" s="233"/>
      <c r="I183" s="345"/>
      <c r="J183" s="233"/>
      <c r="K183" s="342">
        <f t="shared" ref="K183:K184" si="274">SUM(H183:J183)</f>
        <v>0</v>
      </c>
      <c r="L183" s="209">
        <f t="shared" ref="L183:L184" si="275">+H183*F183*C183</f>
        <v>0</v>
      </c>
      <c r="M183" s="342">
        <f t="shared" ref="M183:M184" si="276">+I183*F183*C183</f>
        <v>0</v>
      </c>
      <c r="N183" s="209">
        <f t="shared" ref="N183:N184" si="277">+J183*F183*C183</f>
        <v>0</v>
      </c>
      <c r="O183" s="343">
        <f t="shared" ref="O183:O184" si="278">SUM(L183:N183)</f>
        <v>0</v>
      </c>
      <c r="BE183" s="7"/>
    </row>
    <row r="184" spans="2:57" x14ac:dyDescent="0.2">
      <c r="B184" s="585" t="s">
        <v>407</v>
      </c>
      <c r="C184" s="591"/>
      <c r="D184" s="653"/>
      <c r="E184" s="344"/>
      <c r="F184" s="594"/>
      <c r="G184" s="346"/>
      <c r="H184" s="594"/>
      <c r="I184" s="345"/>
      <c r="J184" s="345"/>
      <c r="K184" s="342">
        <f t="shared" si="274"/>
        <v>0</v>
      </c>
      <c r="L184" s="209">
        <f t="shared" si="275"/>
        <v>0</v>
      </c>
      <c r="M184" s="342">
        <f t="shared" si="276"/>
        <v>0</v>
      </c>
      <c r="N184" s="209">
        <f t="shared" si="277"/>
        <v>0</v>
      </c>
      <c r="O184" s="343">
        <f t="shared" si="278"/>
        <v>0</v>
      </c>
      <c r="BE184" s="7"/>
    </row>
    <row r="185" spans="2:57" ht="13.5" thickBot="1" x14ac:dyDescent="0.25">
      <c r="B185" s="443"/>
      <c r="C185" s="389"/>
      <c r="D185" s="678" t="s">
        <v>289</v>
      </c>
      <c r="E185" s="261"/>
      <c r="F185" s="262"/>
      <c r="G185" s="274"/>
      <c r="H185" s="262"/>
      <c r="I185" s="262"/>
      <c r="J185" s="262"/>
      <c r="K185" s="263"/>
      <c r="L185" s="679">
        <f>SUM(L172+L176)</f>
        <v>0</v>
      </c>
      <c r="M185" s="679">
        <f>SUM(M172+M176)</f>
        <v>0</v>
      </c>
      <c r="N185" s="679">
        <f>SUM(N172+N176)</f>
        <v>0</v>
      </c>
      <c r="O185" s="679">
        <f>SUM(O172+O176)</f>
        <v>0</v>
      </c>
      <c r="BE185" s="7"/>
    </row>
    <row r="186" spans="2:57" x14ac:dyDescent="0.2">
      <c r="B186" s="443"/>
      <c r="C186" s="389"/>
      <c r="D186" s="635"/>
      <c r="E186" s="636"/>
      <c r="F186" s="637"/>
      <c r="G186" s="638"/>
      <c r="H186" s="637"/>
      <c r="I186" s="637"/>
      <c r="J186" s="637"/>
      <c r="K186" s="639"/>
      <c r="L186" s="640"/>
      <c r="M186" s="640"/>
      <c r="N186" s="640"/>
      <c r="O186" s="641"/>
      <c r="BE186" s="7"/>
    </row>
    <row r="187" spans="2:57" x14ac:dyDescent="0.2">
      <c r="B187" s="508" t="s">
        <v>355</v>
      </c>
      <c r="C187" s="269"/>
      <c r="D187" s="470" t="s">
        <v>358</v>
      </c>
      <c r="E187" s="260"/>
      <c r="F187" s="28"/>
      <c r="G187" s="29"/>
      <c r="H187" s="28"/>
      <c r="I187" s="28"/>
      <c r="J187" s="28"/>
      <c r="K187" s="28"/>
      <c r="L187" s="28"/>
      <c r="M187" s="28"/>
      <c r="N187" s="28"/>
      <c r="O187" s="316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</row>
    <row r="188" spans="2:57" s="17" customFormat="1" x14ac:dyDescent="0.2">
      <c r="B188" s="319"/>
      <c r="C188" s="276"/>
      <c r="P188" s="627"/>
      <c r="Q188" s="10"/>
      <c r="R188" s="7"/>
      <c r="S188" s="10"/>
      <c r="T188" s="10"/>
      <c r="U188" s="10"/>
      <c r="V188" s="10"/>
      <c r="W188" s="7"/>
      <c r="X188" s="10"/>
      <c r="Y188" s="10"/>
      <c r="Z188" s="10"/>
      <c r="AA188" s="10"/>
      <c r="AB188" s="7"/>
      <c r="AC188" s="10"/>
      <c r="AD188" s="10"/>
      <c r="AE188" s="7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5"/>
      <c r="BC188" s="10"/>
      <c r="BD188" s="10"/>
      <c r="BE188" s="16"/>
    </row>
    <row r="189" spans="2:57" x14ac:dyDescent="0.2">
      <c r="B189" s="450" t="s">
        <v>408</v>
      </c>
      <c r="C189" s="451" t="s">
        <v>25</v>
      </c>
      <c r="D189" s="545" t="s">
        <v>357</v>
      </c>
      <c r="E189" s="452" t="s">
        <v>22</v>
      </c>
      <c r="F189" s="452" t="s">
        <v>202</v>
      </c>
      <c r="G189" s="453" t="s">
        <v>203</v>
      </c>
      <c r="H189" s="454" t="s">
        <v>252</v>
      </c>
      <c r="I189" s="454" t="s">
        <v>3</v>
      </c>
      <c r="J189" s="454" t="s">
        <v>4</v>
      </c>
      <c r="K189" s="455" t="s">
        <v>8</v>
      </c>
      <c r="L189" s="456">
        <f>SUM(L190:L191)</f>
        <v>0</v>
      </c>
      <c r="M189" s="456">
        <f>SUM(M190:M191)</f>
        <v>0</v>
      </c>
      <c r="N189" s="456">
        <f>SUM(N190:N191)</f>
        <v>0</v>
      </c>
      <c r="O189" s="457">
        <f>SUM(O190:O191)</f>
        <v>0</v>
      </c>
    </row>
    <row r="190" spans="2:57" x14ac:dyDescent="0.2">
      <c r="B190" s="572" t="s">
        <v>356</v>
      </c>
      <c r="C190" s="578"/>
      <c r="D190" s="605" t="s">
        <v>360</v>
      </c>
      <c r="E190" s="227"/>
      <c r="F190" s="233"/>
      <c r="G190" s="238"/>
      <c r="H190" s="233"/>
      <c r="I190" s="233"/>
      <c r="J190" s="233"/>
      <c r="K190" s="209">
        <f t="shared" ref="K190:K191" si="279">SUM(H190:J190)</f>
        <v>0</v>
      </c>
      <c r="L190" s="209">
        <f t="shared" ref="L190:L191" si="280">+H190*F190*C190</f>
        <v>0</v>
      </c>
      <c r="M190" s="209">
        <f t="shared" ref="M190:M191" si="281">+I190*F190*C190</f>
        <v>0</v>
      </c>
      <c r="N190" s="209">
        <v>0</v>
      </c>
      <c r="O190" s="306">
        <f t="shared" ref="O190:O191" si="282">SUM(L190:N190)</f>
        <v>0</v>
      </c>
    </row>
    <row r="191" spans="2:57" ht="13.5" thickBot="1" x14ac:dyDescent="0.25">
      <c r="B191" s="572" t="s">
        <v>359</v>
      </c>
      <c r="C191" s="578"/>
      <c r="D191" s="592"/>
      <c r="E191" s="227"/>
      <c r="F191" s="233"/>
      <c r="G191" s="238"/>
      <c r="H191" s="233"/>
      <c r="I191" s="233"/>
      <c r="J191" s="233"/>
      <c r="K191" s="209">
        <f t="shared" si="279"/>
        <v>0</v>
      </c>
      <c r="L191" s="209">
        <f t="shared" si="280"/>
        <v>0</v>
      </c>
      <c r="M191" s="209">
        <f t="shared" si="281"/>
        <v>0</v>
      </c>
      <c r="N191" s="209">
        <f t="shared" ref="N191" si="283">+J191*F191*C191</f>
        <v>0</v>
      </c>
      <c r="O191" s="306">
        <f t="shared" si="282"/>
        <v>0</v>
      </c>
    </row>
    <row r="192" spans="2:57" ht="13.5" thickBot="1" x14ac:dyDescent="0.25">
      <c r="B192" s="443"/>
      <c r="C192" s="389"/>
      <c r="D192" s="472" t="s">
        <v>361</v>
      </c>
      <c r="E192" s="261"/>
      <c r="F192" s="262"/>
      <c r="G192" s="274"/>
      <c r="H192" s="262"/>
      <c r="I192" s="262"/>
      <c r="J192" s="262"/>
      <c r="K192" s="263"/>
      <c r="L192" s="473">
        <f>L189</f>
        <v>0</v>
      </c>
      <c r="M192" s="473">
        <f>M189</f>
        <v>0</v>
      </c>
      <c r="N192" s="473">
        <f>N189</f>
        <v>0</v>
      </c>
      <c r="O192" s="473">
        <f>O189</f>
        <v>0</v>
      </c>
    </row>
    <row r="193" spans="2:57" x14ac:dyDescent="0.2">
      <c r="B193" s="443"/>
      <c r="C193" s="389"/>
      <c r="D193" s="635"/>
      <c r="E193" s="636"/>
      <c r="F193" s="637"/>
      <c r="G193" s="638"/>
      <c r="H193" s="637"/>
      <c r="I193" s="637"/>
      <c r="J193" s="637"/>
      <c r="K193" s="639"/>
      <c r="L193" s="640"/>
      <c r="M193" s="640"/>
      <c r="N193" s="640"/>
      <c r="O193" s="641"/>
    </row>
    <row r="194" spans="2:57" x14ac:dyDescent="0.2">
      <c r="B194" s="508" t="s">
        <v>117</v>
      </c>
      <c r="C194" s="269"/>
      <c r="D194" s="470" t="s">
        <v>234</v>
      </c>
      <c r="E194" s="260"/>
      <c r="F194" s="28"/>
      <c r="G194" s="29"/>
      <c r="H194" s="28"/>
      <c r="I194" s="28"/>
      <c r="J194" s="28"/>
      <c r="K194" s="28"/>
      <c r="L194" s="28"/>
      <c r="M194" s="28"/>
      <c r="N194" s="28"/>
      <c r="O194" s="316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</row>
    <row r="195" spans="2:57" s="17" customFormat="1" x14ac:dyDescent="0.2">
      <c r="B195" s="319"/>
      <c r="C195" s="276"/>
      <c r="P195" s="627"/>
      <c r="Q195" s="10"/>
      <c r="R195" s="7"/>
      <c r="S195" s="10"/>
      <c r="T195" s="10"/>
      <c r="U195" s="10"/>
      <c r="V195" s="10"/>
      <c r="W195" s="7"/>
      <c r="X195" s="10"/>
      <c r="Y195" s="10"/>
      <c r="Z195" s="10"/>
      <c r="AA195" s="10"/>
      <c r="AB195" s="7"/>
      <c r="AC195" s="10"/>
      <c r="AD195" s="10"/>
      <c r="AE195" s="7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5"/>
      <c r="BC195" s="10"/>
      <c r="BD195" s="10"/>
      <c r="BE195" s="16"/>
    </row>
    <row r="196" spans="2:57" x14ac:dyDescent="0.2">
      <c r="B196" s="450" t="s">
        <v>409</v>
      </c>
      <c r="C196" s="451" t="s">
        <v>25</v>
      </c>
      <c r="D196" s="545" t="s">
        <v>118</v>
      </c>
      <c r="E196" s="452" t="s">
        <v>22</v>
      </c>
      <c r="F196" s="452" t="s">
        <v>202</v>
      </c>
      <c r="G196" s="453" t="s">
        <v>203</v>
      </c>
      <c r="H196" s="454" t="s">
        <v>252</v>
      </c>
      <c r="I196" s="454" t="s">
        <v>3</v>
      </c>
      <c r="J196" s="454" t="s">
        <v>4</v>
      </c>
      <c r="K196" s="455" t="s">
        <v>8</v>
      </c>
      <c r="L196" s="456">
        <f>SUM(L197:L199)</f>
        <v>0</v>
      </c>
      <c r="M196" s="456">
        <f>SUM(M197:M199)</f>
        <v>0</v>
      </c>
      <c r="N196" s="456">
        <f>SUM(N197:N199)</f>
        <v>0</v>
      </c>
      <c r="O196" s="457">
        <f>SUM(O197:O199)</f>
        <v>0</v>
      </c>
    </row>
    <row r="197" spans="2:57" x14ac:dyDescent="0.2">
      <c r="B197" s="572" t="s">
        <v>410</v>
      </c>
      <c r="C197" s="578"/>
      <c r="D197" s="605" t="s">
        <v>352</v>
      </c>
      <c r="E197" s="227"/>
      <c r="F197" s="233"/>
      <c r="G197" s="238"/>
      <c r="H197" s="233"/>
      <c r="I197" s="233"/>
      <c r="J197" s="233"/>
      <c r="K197" s="209">
        <f t="shared" ref="K197:K198" si="284">SUM(H197:J197)</f>
        <v>0</v>
      </c>
      <c r="L197" s="209">
        <f t="shared" ref="L197:L198" si="285">+H197*F197*C197</f>
        <v>0</v>
      </c>
      <c r="M197" s="209">
        <f t="shared" ref="M197:M198" si="286">+I197*F197*C197</f>
        <v>0</v>
      </c>
      <c r="N197" s="209">
        <v>0</v>
      </c>
      <c r="O197" s="306">
        <f t="shared" ref="O197:O198" si="287">SUM(L197:N197)</f>
        <v>0</v>
      </c>
    </row>
    <row r="198" spans="2:57" x14ac:dyDescent="0.2">
      <c r="B198" s="572" t="s">
        <v>411</v>
      </c>
      <c r="C198" s="578"/>
      <c r="D198" s="651" t="s">
        <v>290</v>
      </c>
      <c r="E198" s="227"/>
      <c r="F198" s="233"/>
      <c r="G198" s="238"/>
      <c r="H198" s="233"/>
      <c r="I198" s="233"/>
      <c r="J198" s="233"/>
      <c r="K198" s="209">
        <f t="shared" si="284"/>
        <v>0</v>
      </c>
      <c r="L198" s="209">
        <f t="shared" si="285"/>
        <v>0</v>
      </c>
      <c r="M198" s="209">
        <f t="shared" si="286"/>
        <v>0</v>
      </c>
      <c r="N198" s="209">
        <f t="shared" ref="N198" si="288">+J198*F198*C198</f>
        <v>0</v>
      </c>
      <c r="O198" s="306">
        <f t="shared" si="287"/>
        <v>0</v>
      </c>
    </row>
    <row r="199" spans="2:57" ht="13.5" thickBot="1" x14ac:dyDescent="0.25">
      <c r="B199" s="571" t="s">
        <v>412</v>
      </c>
      <c r="C199" s="577"/>
      <c r="D199" s="580"/>
      <c r="E199" s="214"/>
      <c r="F199" s="234"/>
      <c r="G199" s="239"/>
      <c r="H199" s="234"/>
      <c r="I199" s="234"/>
      <c r="J199" s="234"/>
      <c r="K199" s="220">
        <f t="shared" ref="K199" si="289">SUM(H199:J199)</f>
        <v>0</v>
      </c>
      <c r="L199" s="220">
        <f t="shared" ref="L199" si="290">+H199*F199*C199</f>
        <v>0</v>
      </c>
      <c r="M199" s="220">
        <f t="shared" ref="M199" si="291">+I199*F199*C199</f>
        <v>0</v>
      </c>
      <c r="N199" s="220">
        <f t="shared" ref="N199" si="292">+J199*F199*C199</f>
        <v>0</v>
      </c>
      <c r="O199" s="307">
        <f t="shared" ref="O199" si="293">SUM(L199:N199)</f>
        <v>0</v>
      </c>
    </row>
    <row r="200" spans="2:57" ht="13.5" thickBot="1" x14ac:dyDescent="0.25">
      <c r="B200" s="443"/>
      <c r="C200" s="389"/>
      <c r="D200" s="472" t="s">
        <v>291</v>
      </c>
      <c r="E200" s="261"/>
      <c r="F200" s="262"/>
      <c r="G200" s="274"/>
      <c r="H200" s="262"/>
      <c r="I200" s="262"/>
      <c r="J200" s="262"/>
      <c r="K200" s="263"/>
      <c r="L200" s="473">
        <f>L196</f>
        <v>0</v>
      </c>
      <c r="M200" s="473">
        <f>M196</f>
        <v>0</v>
      </c>
      <c r="N200" s="473">
        <f>N196</f>
        <v>0</v>
      </c>
      <c r="O200" s="473">
        <f>O196</f>
        <v>0</v>
      </c>
    </row>
    <row r="201" spans="2:57" x14ac:dyDescent="0.2">
      <c r="B201" s="322"/>
      <c r="C201" s="395"/>
      <c r="D201" s="157"/>
      <c r="L201" s="10"/>
      <c r="M201" s="10"/>
      <c r="N201" s="9"/>
      <c r="O201" s="532"/>
    </row>
    <row r="202" spans="2:57" x14ac:dyDescent="0.2">
      <c r="B202" s="508" t="s">
        <v>119</v>
      </c>
      <c r="C202" s="269"/>
      <c r="D202" s="470" t="s">
        <v>397</v>
      </c>
      <c r="E202" s="260"/>
      <c r="F202" s="28"/>
      <c r="G202" s="29"/>
      <c r="H202" s="28"/>
      <c r="I202" s="28"/>
      <c r="J202" s="28"/>
      <c r="K202" s="28"/>
      <c r="L202" s="28"/>
      <c r="M202" s="28"/>
      <c r="N202" s="28"/>
      <c r="O202" s="28"/>
      <c r="P202" s="627"/>
    </row>
    <row r="203" spans="2:57" x14ac:dyDescent="0.2">
      <c r="B203" s="319"/>
      <c r="C203" s="276"/>
      <c r="E203" s="7"/>
      <c r="F203" s="7"/>
      <c r="G203" s="7"/>
      <c r="H203" s="7"/>
      <c r="I203" s="7"/>
      <c r="J203" s="7"/>
      <c r="K203" s="7"/>
      <c r="O203" s="628"/>
      <c r="Q203" s="9"/>
      <c r="R203" s="17"/>
      <c r="S203" s="9"/>
      <c r="T203" s="9"/>
      <c r="U203" s="9"/>
      <c r="V203" s="9"/>
      <c r="W203" s="17"/>
      <c r="X203" s="9"/>
      <c r="Y203" s="9"/>
      <c r="Z203" s="9"/>
      <c r="AA203" s="9"/>
      <c r="AB203" s="17"/>
      <c r="AC203" s="9"/>
      <c r="AD203" s="9"/>
      <c r="AE203" s="17"/>
      <c r="AF203" s="9"/>
      <c r="AG203" s="9"/>
    </row>
    <row r="204" spans="2:57" x14ac:dyDescent="0.2">
      <c r="B204" s="450" t="s">
        <v>120</v>
      </c>
      <c r="C204" s="451" t="s">
        <v>25</v>
      </c>
      <c r="D204" s="545" t="s">
        <v>404</v>
      </c>
      <c r="E204" s="452" t="s">
        <v>22</v>
      </c>
      <c r="F204" s="452" t="s">
        <v>202</v>
      </c>
      <c r="G204" s="453" t="s">
        <v>203</v>
      </c>
      <c r="H204" s="454" t="s">
        <v>252</v>
      </c>
      <c r="I204" s="454" t="s">
        <v>3</v>
      </c>
      <c r="J204" s="454" t="s">
        <v>4</v>
      </c>
      <c r="K204" s="455" t="s">
        <v>8</v>
      </c>
      <c r="L204" s="553">
        <f>SUM(L205:L211)</f>
        <v>0</v>
      </c>
      <c r="M204" s="553">
        <f>SUM(M205:M211)</f>
        <v>0</v>
      </c>
      <c r="N204" s="553">
        <f>SUM(N205:N211)</f>
        <v>0</v>
      </c>
      <c r="O204" s="554">
        <f>SUM(O205:O211)</f>
        <v>0</v>
      </c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</row>
    <row r="205" spans="2:57" x14ac:dyDescent="0.2">
      <c r="B205" s="570" t="s">
        <v>121</v>
      </c>
      <c r="C205" s="575"/>
      <c r="D205" s="652" t="s">
        <v>241</v>
      </c>
      <c r="E205" s="231"/>
      <c r="F205" s="232"/>
      <c r="G205" s="237"/>
      <c r="H205" s="232"/>
      <c r="I205" s="232"/>
      <c r="J205" s="244"/>
      <c r="K205" s="204">
        <f t="shared" ref="K205:K211" si="294">SUM(H205:J205)</f>
        <v>0</v>
      </c>
      <c r="L205" s="204">
        <f t="shared" ref="L205:L211" si="295">+H205*F205*C205</f>
        <v>0</v>
      </c>
      <c r="M205" s="204">
        <f t="shared" ref="M205:M211" si="296">+I205*F205*C205</f>
        <v>0</v>
      </c>
      <c r="N205" s="204">
        <f t="shared" ref="N205:N210" si="297">+J205*F205*C205</f>
        <v>0</v>
      </c>
      <c r="O205" s="305">
        <f t="shared" ref="O205:O211" si="298">SUM(L205:N205)</f>
        <v>0</v>
      </c>
    </row>
    <row r="206" spans="2:57" s="17" customFormat="1" x14ac:dyDescent="0.2">
      <c r="B206" s="572" t="s">
        <v>122</v>
      </c>
      <c r="C206" s="578"/>
      <c r="D206" s="605" t="s">
        <v>398</v>
      </c>
      <c r="E206" s="227"/>
      <c r="F206" s="233"/>
      <c r="G206" s="238"/>
      <c r="H206" s="233"/>
      <c r="I206" s="233"/>
      <c r="J206" s="235"/>
      <c r="K206" s="209">
        <f t="shared" si="294"/>
        <v>0</v>
      </c>
      <c r="L206" s="209">
        <f t="shared" si="295"/>
        <v>0</v>
      </c>
      <c r="M206" s="209">
        <f t="shared" si="296"/>
        <v>0</v>
      </c>
      <c r="N206" s="209">
        <f t="shared" si="297"/>
        <v>0</v>
      </c>
      <c r="O206" s="306">
        <f t="shared" si="298"/>
        <v>0</v>
      </c>
      <c r="P206" s="10"/>
      <c r="Q206" s="10"/>
      <c r="R206" s="7"/>
      <c r="S206" s="10"/>
      <c r="T206" s="10"/>
      <c r="U206" s="10"/>
      <c r="V206" s="10"/>
      <c r="W206" s="7"/>
      <c r="X206" s="10"/>
      <c r="Y206" s="10"/>
      <c r="Z206" s="10"/>
      <c r="AA206" s="10"/>
      <c r="AB206" s="7"/>
      <c r="AC206" s="10"/>
      <c r="AD206" s="10"/>
      <c r="AE206" s="7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5"/>
      <c r="BC206" s="10"/>
      <c r="BD206" s="10"/>
      <c r="BE206" s="16"/>
    </row>
    <row r="207" spans="2:57" x14ac:dyDescent="0.2">
      <c r="B207" s="585" t="s">
        <v>123</v>
      </c>
      <c r="C207" s="517"/>
      <c r="D207" s="605" t="s">
        <v>368</v>
      </c>
      <c r="E207" s="227"/>
      <c r="F207" s="233"/>
      <c r="G207" s="238"/>
      <c r="H207" s="233"/>
      <c r="I207" s="233"/>
      <c r="J207" s="235"/>
      <c r="K207" s="209">
        <f t="shared" si="294"/>
        <v>0</v>
      </c>
      <c r="L207" s="209">
        <f t="shared" si="295"/>
        <v>0</v>
      </c>
      <c r="M207" s="209">
        <f t="shared" si="296"/>
        <v>0</v>
      </c>
      <c r="N207" s="209">
        <f t="shared" si="297"/>
        <v>0</v>
      </c>
      <c r="O207" s="306">
        <f t="shared" si="298"/>
        <v>0</v>
      </c>
    </row>
    <row r="208" spans="2:57" x14ac:dyDescent="0.2">
      <c r="B208" s="585" t="s">
        <v>124</v>
      </c>
      <c r="C208" s="110"/>
      <c r="D208" s="605" t="s">
        <v>125</v>
      </c>
      <c r="E208" s="227"/>
      <c r="F208" s="233"/>
      <c r="G208" s="238"/>
      <c r="H208" s="233"/>
      <c r="I208" s="233"/>
      <c r="J208" s="235"/>
      <c r="K208" s="209">
        <f t="shared" si="294"/>
        <v>0</v>
      </c>
      <c r="L208" s="209">
        <f t="shared" si="295"/>
        <v>0</v>
      </c>
      <c r="M208" s="209">
        <f t="shared" si="296"/>
        <v>0</v>
      </c>
      <c r="N208" s="209">
        <f t="shared" si="297"/>
        <v>0</v>
      </c>
      <c r="O208" s="306">
        <f t="shared" si="298"/>
        <v>0</v>
      </c>
      <c r="Q208" s="9"/>
      <c r="R208" s="17"/>
      <c r="S208" s="9"/>
      <c r="T208" s="9"/>
      <c r="U208" s="9"/>
      <c r="V208" s="9"/>
      <c r="W208" s="17"/>
      <c r="X208" s="9"/>
      <c r="Y208" s="9"/>
      <c r="Z208" s="9"/>
      <c r="AA208" s="9"/>
      <c r="AB208" s="17"/>
      <c r="AC208" s="9"/>
      <c r="AD208" s="9"/>
      <c r="AE208" s="17"/>
      <c r="AF208" s="9"/>
      <c r="AG208" s="9"/>
    </row>
    <row r="209" spans="2:57" x14ac:dyDescent="0.2">
      <c r="B209" s="586" t="s">
        <v>126</v>
      </c>
      <c r="C209" s="517"/>
      <c r="D209" s="605" t="s">
        <v>414</v>
      </c>
      <c r="E209" s="227"/>
      <c r="F209" s="233"/>
      <c r="G209" s="238"/>
      <c r="H209" s="233"/>
      <c r="I209" s="233"/>
      <c r="J209" s="235"/>
      <c r="K209" s="209">
        <f t="shared" si="294"/>
        <v>0</v>
      </c>
      <c r="L209" s="209">
        <f t="shared" si="295"/>
        <v>0</v>
      </c>
      <c r="M209" s="209">
        <f t="shared" si="296"/>
        <v>0</v>
      </c>
      <c r="N209" s="209">
        <f t="shared" si="297"/>
        <v>0</v>
      </c>
      <c r="O209" s="306">
        <f t="shared" si="298"/>
        <v>0</v>
      </c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</row>
    <row r="210" spans="2:57" x14ac:dyDescent="0.2">
      <c r="B210" s="586" t="s">
        <v>415</v>
      </c>
      <c r="C210" s="517"/>
      <c r="D210" s="604" t="s">
        <v>419</v>
      </c>
      <c r="E210" s="344"/>
      <c r="F210" s="345"/>
      <c r="G210" s="346"/>
      <c r="H210" s="345"/>
      <c r="I210" s="345"/>
      <c r="J210" s="708"/>
      <c r="K210" s="209">
        <f t="shared" si="294"/>
        <v>0</v>
      </c>
      <c r="L210" s="209">
        <f t="shared" si="295"/>
        <v>0</v>
      </c>
      <c r="M210" s="209">
        <f t="shared" si="296"/>
        <v>0</v>
      </c>
      <c r="N210" s="209">
        <f t="shared" si="297"/>
        <v>0</v>
      </c>
      <c r="O210" s="306">
        <f t="shared" si="298"/>
        <v>0</v>
      </c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</row>
    <row r="211" spans="2:57" ht="13.5" thickBot="1" x14ac:dyDescent="0.25">
      <c r="B211" s="571" t="s">
        <v>416</v>
      </c>
      <c r="C211" s="577"/>
      <c r="D211" s="579"/>
      <c r="E211" s="214"/>
      <c r="F211" s="234"/>
      <c r="G211" s="239"/>
      <c r="H211" s="234"/>
      <c r="I211" s="234"/>
      <c r="J211" s="243"/>
      <c r="K211" s="220">
        <f t="shared" si="294"/>
        <v>0</v>
      </c>
      <c r="L211" s="220">
        <f t="shared" si="295"/>
        <v>0</v>
      </c>
      <c r="M211" s="220">
        <f t="shared" si="296"/>
        <v>0</v>
      </c>
      <c r="N211" s="220">
        <v>0</v>
      </c>
      <c r="O211" s="307">
        <f t="shared" si="298"/>
        <v>0</v>
      </c>
    </row>
    <row r="212" spans="2:57" ht="13.5" thickBot="1" x14ac:dyDescent="0.25">
      <c r="B212" s="459"/>
      <c r="C212" s="460"/>
      <c r="D212" s="472" t="s">
        <v>292</v>
      </c>
      <c r="E212" s="261"/>
      <c r="F212" s="262"/>
      <c r="G212" s="274"/>
      <c r="H212" s="262"/>
      <c r="I212" s="262"/>
      <c r="J212" s="262"/>
      <c r="K212" s="263"/>
      <c r="L212" s="473">
        <f>L204</f>
        <v>0</v>
      </c>
      <c r="M212" s="473">
        <f>M204</f>
        <v>0</v>
      </c>
      <c r="N212" s="473">
        <f>N204</f>
        <v>0</v>
      </c>
      <c r="O212" s="473">
        <f>O204</f>
        <v>0</v>
      </c>
    </row>
    <row r="213" spans="2:57" ht="13.5" thickBot="1" x14ac:dyDescent="0.25">
      <c r="B213" s="730"/>
      <c r="C213" s="731"/>
      <c r="D213" s="731"/>
      <c r="E213" s="731"/>
      <c r="F213" s="731"/>
      <c r="G213" s="731"/>
      <c r="H213" s="731"/>
      <c r="I213" s="731"/>
      <c r="J213" s="731"/>
      <c r="K213" s="731"/>
      <c r="L213" s="731"/>
      <c r="M213" s="731"/>
      <c r="N213" s="731"/>
      <c r="O213" s="732"/>
    </row>
    <row r="214" spans="2:57" x14ac:dyDescent="0.2">
      <c r="B214" s="7"/>
      <c r="O214" s="10"/>
    </row>
    <row r="215" spans="2:57" x14ac:dyDescent="0.2">
      <c r="O215" s="10"/>
    </row>
    <row r="216" spans="2:57" x14ac:dyDescent="0.2">
      <c r="O216" s="10"/>
      <c r="P216" s="7"/>
      <c r="Q216" s="7"/>
      <c r="T216" s="7"/>
      <c r="U216" s="7"/>
      <c r="V216" s="7"/>
      <c r="X216" s="7"/>
      <c r="Y216" s="7"/>
      <c r="Z216" s="7"/>
      <c r="AA216" s="7"/>
      <c r="AC216" s="7"/>
      <c r="AD216" s="7"/>
      <c r="AF216" s="7"/>
      <c r="AG216" s="7"/>
    </row>
    <row r="217" spans="2:57" x14ac:dyDescent="0.2">
      <c r="B217" s="7"/>
      <c r="C217" s="7"/>
      <c r="E217" s="7"/>
      <c r="F217" s="7"/>
      <c r="G217" s="7"/>
      <c r="H217" s="7"/>
      <c r="I217" s="7"/>
      <c r="J217" s="7"/>
      <c r="K217" s="7"/>
      <c r="O217" s="10"/>
      <c r="P217" s="7"/>
      <c r="Q217" s="7"/>
      <c r="T217" s="7"/>
      <c r="U217" s="7"/>
      <c r="V217" s="7"/>
      <c r="X217" s="7"/>
      <c r="Y217" s="7"/>
      <c r="Z217" s="7"/>
      <c r="AA217" s="7"/>
      <c r="AC217" s="7"/>
      <c r="AD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</row>
    <row r="218" spans="2:57" x14ac:dyDescent="0.2">
      <c r="B218" s="7"/>
      <c r="C218" s="7"/>
      <c r="E218" s="7"/>
      <c r="F218" s="7"/>
      <c r="G218" s="7"/>
      <c r="H218" s="7"/>
      <c r="I218" s="7"/>
      <c r="J218" s="7"/>
      <c r="K218" s="7"/>
      <c r="O218" s="10"/>
      <c r="P218" s="7"/>
      <c r="Q218" s="7"/>
      <c r="T218" s="7"/>
      <c r="U218" s="7"/>
      <c r="V218" s="7"/>
      <c r="X218" s="7"/>
      <c r="Y218" s="7"/>
      <c r="Z218" s="7"/>
      <c r="AA218" s="7"/>
      <c r="AC218" s="7"/>
      <c r="AD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</row>
    <row r="219" spans="2:57" x14ac:dyDescent="0.2">
      <c r="B219" s="7"/>
      <c r="C219" s="7"/>
      <c r="E219" s="7"/>
      <c r="F219" s="7"/>
      <c r="G219" s="7"/>
      <c r="H219" s="7"/>
      <c r="I219" s="7"/>
      <c r="J219" s="7"/>
      <c r="K219" s="7"/>
      <c r="O219" s="10"/>
      <c r="P219" s="7"/>
      <c r="Q219" s="7"/>
      <c r="T219" s="7"/>
      <c r="U219" s="7"/>
      <c r="V219" s="7"/>
      <c r="X219" s="7"/>
      <c r="Y219" s="7"/>
      <c r="Z219" s="7"/>
      <c r="AA219" s="7"/>
      <c r="AC219" s="7"/>
      <c r="AD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</row>
    <row r="220" spans="2:57" x14ac:dyDescent="0.2">
      <c r="B220" s="7"/>
      <c r="C220" s="7"/>
      <c r="E220" s="7"/>
      <c r="F220" s="7"/>
      <c r="G220" s="7"/>
      <c r="H220" s="7"/>
      <c r="I220" s="7"/>
      <c r="J220" s="7"/>
      <c r="K220" s="7"/>
      <c r="O220" s="10"/>
      <c r="P220" s="7"/>
      <c r="Q220" s="7"/>
      <c r="T220" s="7"/>
      <c r="U220" s="7"/>
      <c r="V220" s="7"/>
      <c r="X220" s="7"/>
      <c r="Y220" s="7"/>
      <c r="Z220" s="7"/>
      <c r="AA220" s="7"/>
      <c r="AC220" s="7"/>
      <c r="AD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</row>
    <row r="221" spans="2:57" x14ac:dyDescent="0.2">
      <c r="B221" s="7"/>
      <c r="C221" s="7"/>
      <c r="E221" s="7"/>
      <c r="F221" s="7"/>
      <c r="G221" s="7"/>
      <c r="H221" s="7"/>
      <c r="I221" s="7"/>
      <c r="J221" s="7"/>
      <c r="K221" s="7"/>
      <c r="O221" s="10"/>
      <c r="P221" s="7"/>
      <c r="Q221" s="7"/>
      <c r="T221" s="7"/>
      <c r="U221" s="7"/>
      <c r="V221" s="7"/>
      <c r="X221" s="7"/>
      <c r="Y221" s="7"/>
      <c r="Z221" s="7"/>
      <c r="AA221" s="7"/>
      <c r="AC221" s="7"/>
      <c r="AD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</row>
    <row r="222" spans="2:57" x14ac:dyDescent="0.2">
      <c r="B222" s="7"/>
      <c r="C222" s="7"/>
      <c r="E222" s="7"/>
      <c r="F222" s="7"/>
      <c r="G222" s="7"/>
      <c r="H222" s="7"/>
      <c r="I222" s="7"/>
      <c r="J222" s="7"/>
      <c r="K222" s="7"/>
      <c r="O222" s="10"/>
      <c r="P222" s="7"/>
      <c r="Q222" s="7"/>
      <c r="T222" s="7"/>
      <c r="U222" s="7"/>
      <c r="V222" s="7"/>
      <c r="X222" s="7"/>
      <c r="Y222" s="7"/>
      <c r="Z222" s="7"/>
      <c r="AA222" s="7"/>
      <c r="AC222" s="7"/>
      <c r="AD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</row>
    <row r="223" spans="2:57" x14ac:dyDescent="0.2">
      <c r="B223" s="7"/>
      <c r="C223" s="7"/>
      <c r="E223" s="7"/>
      <c r="F223" s="7"/>
      <c r="G223" s="7"/>
      <c r="H223" s="7"/>
      <c r="I223" s="7"/>
      <c r="J223" s="7"/>
      <c r="K223" s="7"/>
      <c r="O223" s="10"/>
      <c r="P223" s="7"/>
      <c r="Q223" s="7"/>
      <c r="T223" s="7"/>
      <c r="U223" s="7"/>
      <c r="V223" s="7"/>
      <c r="X223" s="7"/>
      <c r="Y223" s="7"/>
      <c r="Z223" s="7"/>
      <c r="AA223" s="7"/>
      <c r="AC223" s="7"/>
      <c r="AD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</row>
    <row r="224" spans="2:57" x14ac:dyDescent="0.2">
      <c r="B224" s="7"/>
      <c r="C224" s="7"/>
      <c r="E224" s="7"/>
      <c r="F224" s="7"/>
      <c r="G224" s="7"/>
      <c r="H224" s="7"/>
      <c r="I224" s="7"/>
      <c r="J224" s="7"/>
      <c r="K224" s="7"/>
      <c r="O224" s="10"/>
      <c r="P224" s="7"/>
      <c r="Q224" s="7"/>
      <c r="T224" s="7"/>
      <c r="U224" s="7"/>
      <c r="V224" s="7"/>
      <c r="X224" s="7"/>
      <c r="Y224" s="7"/>
      <c r="Z224" s="7"/>
      <c r="AA224" s="7"/>
      <c r="AC224" s="7"/>
      <c r="AD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</row>
    <row r="225" spans="2:57" x14ac:dyDescent="0.2">
      <c r="B225" s="7"/>
      <c r="C225" s="7"/>
      <c r="E225" s="7"/>
      <c r="F225" s="7"/>
      <c r="G225" s="7"/>
      <c r="H225" s="7"/>
      <c r="I225" s="7"/>
      <c r="J225" s="7"/>
      <c r="K225" s="7"/>
      <c r="O225" s="10"/>
      <c r="P225" s="7"/>
      <c r="T225" s="7"/>
      <c r="U225" s="7"/>
      <c r="V225" s="7"/>
      <c r="X225" s="7"/>
      <c r="Y225" s="7"/>
      <c r="Z225" s="7"/>
      <c r="AA225" s="7"/>
      <c r="AC225" s="7"/>
      <c r="AD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</row>
    <row r="226" spans="2:57" x14ac:dyDescent="0.2">
      <c r="B226" s="7"/>
      <c r="C226" s="7"/>
      <c r="E226" s="7"/>
      <c r="F226" s="7"/>
      <c r="G226" s="7"/>
      <c r="H226" s="7"/>
      <c r="I226" s="7"/>
      <c r="J226" s="7"/>
      <c r="K226" s="7"/>
      <c r="O226" s="10"/>
      <c r="P226" s="7"/>
      <c r="T226" s="7"/>
      <c r="U226" s="7"/>
      <c r="V226" s="7"/>
      <c r="X226" s="7"/>
      <c r="Y226" s="7"/>
      <c r="Z226" s="7"/>
      <c r="AA226" s="7"/>
      <c r="AC226" s="7"/>
      <c r="AD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</row>
    <row r="227" spans="2:57" x14ac:dyDescent="0.2">
      <c r="B227" s="7"/>
      <c r="C227" s="7"/>
      <c r="E227" s="7"/>
      <c r="F227" s="7"/>
      <c r="G227" s="7"/>
      <c r="H227" s="7"/>
      <c r="I227" s="7"/>
      <c r="J227" s="7"/>
      <c r="K227" s="7"/>
      <c r="O227" s="10"/>
      <c r="P227" s="7"/>
      <c r="Q227" s="7"/>
      <c r="T227" s="7"/>
      <c r="U227" s="7"/>
      <c r="V227" s="7"/>
      <c r="X227" s="7"/>
      <c r="Y227" s="7"/>
      <c r="Z227" s="7"/>
      <c r="AA227" s="7"/>
      <c r="AC227" s="7"/>
      <c r="AD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</row>
    <row r="228" spans="2:57" x14ac:dyDescent="0.2">
      <c r="B228" s="7"/>
      <c r="C228" s="7"/>
      <c r="E228" s="7"/>
      <c r="F228" s="7"/>
      <c r="G228" s="7"/>
      <c r="H228" s="7"/>
      <c r="I228" s="7"/>
      <c r="J228" s="7"/>
      <c r="K228" s="7"/>
      <c r="O228" s="10"/>
      <c r="P228" s="7"/>
      <c r="Q228" s="7"/>
      <c r="T228" s="7"/>
      <c r="U228" s="7"/>
      <c r="V228" s="7"/>
      <c r="X228" s="7"/>
      <c r="Y228" s="7"/>
      <c r="Z228" s="7"/>
      <c r="AA228" s="7"/>
      <c r="AC228" s="7"/>
      <c r="AD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</row>
    <row r="229" spans="2:57" x14ac:dyDescent="0.2">
      <c r="B229" s="7"/>
      <c r="C229" s="7"/>
      <c r="E229" s="7"/>
      <c r="F229" s="7"/>
      <c r="G229" s="7"/>
      <c r="H229" s="7"/>
      <c r="I229" s="7"/>
      <c r="J229" s="7"/>
      <c r="K229" s="7"/>
      <c r="O229" s="10"/>
      <c r="P229" s="7"/>
      <c r="Q229" s="7"/>
      <c r="T229" s="7"/>
      <c r="U229" s="7"/>
      <c r="V229" s="7"/>
      <c r="X229" s="7"/>
      <c r="Y229" s="7"/>
      <c r="Z229" s="7"/>
      <c r="AA229" s="7"/>
      <c r="AC229" s="7"/>
      <c r="AD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</row>
    <row r="230" spans="2:57" x14ac:dyDescent="0.2">
      <c r="B230" s="7"/>
      <c r="C230" s="7"/>
      <c r="E230" s="7"/>
      <c r="F230" s="7"/>
      <c r="G230" s="7"/>
      <c r="H230" s="7"/>
      <c r="I230" s="7"/>
      <c r="J230" s="7"/>
      <c r="K230" s="7"/>
      <c r="O230" s="10"/>
      <c r="P230" s="7"/>
      <c r="Q230" s="7"/>
      <c r="T230" s="7"/>
      <c r="U230" s="7"/>
      <c r="V230" s="7"/>
      <c r="X230" s="7"/>
      <c r="Y230" s="7"/>
      <c r="Z230" s="7"/>
      <c r="AA230" s="7"/>
      <c r="AC230" s="7"/>
      <c r="AD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</row>
    <row r="231" spans="2:57" x14ac:dyDescent="0.2">
      <c r="B231" s="7"/>
      <c r="C231" s="7"/>
      <c r="E231" s="7"/>
      <c r="F231" s="7"/>
      <c r="G231" s="7"/>
      <c r="H231" s="7"/>
      <c r="I231" s="7"/>
      <c r="J231" s="7"/>
      <c r="K231" s="7"/>
      <c r="O231" s="10"/>
      <c r="P231" s="7"/>
      <c r="Q231" s="7"/>
      <c r="S231" s="7"/>
      <c r="T231" s="7"/>
      <c r="U231" s="7"/>
      <c r="V231" s="7"/>
      <c r="X231" s="7"/>
      <c r="Y231" s="7"/>
      <c r="Z231" s="7"/>
      <c r="AA231" s="7"/>
      <c r="AC231" s="7"/>
      <c r="AD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</row>
    <row r="232" spans="2:57" x14ac:dyDescent="0.2">
      <c r="B232" s="7"/>
      <c r="C232" s="7"/>
      <c r="E232" s="7"/>
      <c r="F232" s="7"/>
      <c r="G232" s="7"/>
      <c r="H232" s="7"/>
      <c r="I232" s="7"/>
      <c r="J232" s="7"/>
      <c r="K232" s="7"/>
      <c r="O232" s="10"/>
      <c r="P232" s="7"/>
      <c r="Q232" s="7"/>
      <c r="S232" s="7"/>
      <c r="T232" s="7"/>
      <c r="U232" s="7"/>
      <c r="V232" s="7"/>
      <c r="X232" s="7"/>
      <c r="Y232" s="7"/>
      <c r="Z232" s="7"/>
      <c r="AA232" s="7"/>
      <c r="AC232" s="7"/>
      <c r="AD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</row>
    <row r="233" spans="2:57" x14ac:dyDescent="0.2">
      <c r="B233" s="7"/>
      <c r="C233" s="7"/>
      <c r="E233" s="7"/>
      <c r="F233" s="7"/>
      <c r="G233" s="7"/>
      <c r="H233" s="7"/>
      <c r="I233" s="7"/>
      <c r="J233" s="7"/>
      <c r="K233" s="7"/>
      <c r="O233" s="10"/>
      <c r="P233" s="7"/>
      <c r="Q233" s="7"/>
      <c r="S233" s="7"/>
      <c r="T233" s="7"/>
      <c r="U233" s="7"/>
      <c r="V233" s="7"/>
      <c r="X233" s="7"/>
      <c r="Y233" s="7"/>
      <c r="Z233" s="7"/>
      <c r="AA233" s="7"/>
      <c r="AC233" s="7"/>
      <c r="AD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</row>
    <row r="234" spans="2:57" x14ac:dyDescent="0.2">
      <c r="B234" s="7"/>
      <c r="C234" s="7"/>
      <c r="E234" s="7"/>
      <c r="F234" s="7"/>
      <c r="G234" s="7"/>
      <c r="H234" s="7"/>
      <c r="I234" s="7"/>
      <c r="J234" s="7"/>
      <c r="K234" s="7"/>
      <c r="O234" s="10"/>
      <c r="P234" s="7"/>
      <c r="Q234" s="7"/>
      <c r="S234" s="7"/>
      <c r="T234" s="7"/>
      <c r="U234" s="7"/>
      <c r="V234" s="7"/>
      <c r="X234" s="7"/>
      <c r="Y234" s="7"/>
      <c r="Z234" s="7"/>
      <c r="AA234" s="7"/>
      <c r="AC234" s="7"/>
      <c r="AD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</row>
    <row r="235" spans="2:57" x14ac:dyDescent="0.2">
      <c r="B235" s="7"/>
      <c r="C235" s="7"/>
      <c r="E235" s="7"/>
      <c r="F235" s="7"/>
      <c r="G235" s="7"/>
      <c r="H235" s="7"/>
      <c r="I235" s="7"/>
      <c r="J235" s="7"/>
      <c r="K235" s="7"/>
      <c r="O235" s="10"/>
      <c r="P235" s="7"/>
      <c r="Q235" s="7"/>
      <c r="S235" s="7"/>
      <c r="T235" s="7"/>
      <c r="U235" s="7"/>
      <c r="V235" s="7"/>
      <c r="X235" s="7"/>
      <c r="Y235" s="7"/>
      <c r="Z235" s="7"/>
      <c r="AA235" s="7"/>
      <c r="AC235" s="7"/>
      <c r="AD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</row>
    <row r="236" spans="2:57" x14ac:dyDescent="0.2">
      <c r="B236" s="7"/>
      <c r="C236" s="7"/>
      <c r="E236" s="7"/>
      <c r="F236" s="7"/>
      <c r="G236" s="7"/>
      <c r="H236" s="7"/>
      <c r="I236" s="7"/>
      <c r="J236" s="7"/>
      <c r="K236" s="7"/>
      <c r="O236" s="10"/>
      <c r="P236" s="7"/>
      <c r="Q236" s="7"/>
      <c r="S236" s="7"/>
      <c r="T236" s="7"/>
      <c r="U236" s="7"/>
      <c r="V236" s="7"/>
      <c r="X236" s="7"/>
      <c r="Y236" s="7"/>
      <c r="Z236" s="7"/>
      <c r="AA236" s="7"/>
      <c r="AC236" s="7"/>
      <c r="AD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</row>
    <row r="237" spans="2:57" x14ac:dyDescent="0.2">
      <c r="B237" s="7"/>
      <c r="C237" s="7"/>
      <c r="E237" s="7"/>
      <c r="F237" s="7"/>
      <c r="G237" s="7"/>
      <c r="H237" s="7"/>
      <c r="I237" s="7"/>
      <c r="J237" s="7"/>
      <c r="K237" s="7"/>
      <c r="O237" s="10"/>
      <c r="P237" s="7"/>
      <c r="Q237" s="7"/>
      <c r="S237" s="7"/>
      <c r="T237" s="7"/>
      <c r="U237" s="7"/>
      <c r="V237" s="7"/>
      <c r="X237" s="7"/>
      <c r="Y237" s="7"/>
      <c r="Z237" s="7"/>
      <c r="AA237" s="7"/>
      <c r="AC237" s="7"/>
      <c r="AD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</row>
    <row r="238" spans="2:57" x14ac:dyDescent="0.2">
      <c r="B238" s="7"/>
      <c r="C238" s="7"/>
      <c r="E238" s="7"/>
      <c r="F238" s="7"/>
      <c r="G238" s="7"/>
      <c r="H238" s="7"/>
      <c r="I238" s="7"/>
      <c r="J238" s="7"/>
      <c r="K238" s="7"/>
      <c r="O238" s="10"/>
      <c r="P238" s="7"/>
      <c r="Q238" s="7"/>
      <c r="S238" s="7"/>
      <c r="T238" s="7"/>
      <c r="U238" s="7"/>
      <c r="V238" s="7"/>
      <c r="X238" s="7"/>
      <c r="Y238" s="7"/>
      <c r="Z238" s="7"/>
      <c r="AA238" s="7"/>
      <c r="AC238" s="7"/>
      <c r="AD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</row>
    <row r="239" spans="2:57" x14ac:dyDescent="0.2">
      <c r="B239" s="7"/>
      <c r="C239" s="7"/>
      <c r="E239" s="7"/>
      <c r="F239" s="7"/>
      <c r="G239" s="7"/>
      <c r="H239" s="7"/>
      <c r="I239" s="7"/>
      <c r="J239" s="7"/>
      <c r="K239" s="7"/>
      <c r="O239" s="10"/>
      <c r="P239" s="7"/>
      <c r="Q239" s="7"/>
      <c r="S239" s="7"/>
      <c r="T239" s="7"/>
      <c r="U239" s="7"/>
      <c r="V239" s="7"/>
      <c r="X239" s="7"/>
      <c r="Y239" s="7"/>
      <c r="Z239" s="7"/>
      <c r="AA239" s="7"/>
      <c r="AC239" s="7"/>
      <c r="AD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</row>
    <row r="240" spans="2:57" x14ac:dyDescent="0.2">
      <c r="B240" s="7"/>
      <c r="C240" s="7"/>
      <c r="E240" s="7"/>
      <c r="F240" s="7"/>
      <c r="G240" s="7"/>
      <c r="H240" s="7"/>
      <c r="I240" s="7"/>
      <c r="J240" s="7"/>
      <c r="K240" s="7"/>
      <c r="O240" s="10"/>
      <c r="P240" s="7"/>
      <c r="Q240" s="7"/>
      <c r="S240" s="7"/>
      <c r="T240" s="7"/>
      <c r="U240" s="7"/>
      <c r="V240" s="7"/>
      <c r="X240" s="7"/>
      <c r="Y240" s="7"/>
      <c r="Z240" s="7"/>
      <c r="AA240" s="7"/>
      <c r="AC240" s="7"/>
      <c r="AD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</row>
    <row r="241" spans="2:57" x14ac:dyDescent="0.2">
      <c r="B241" s="7"/>
      <c r="C241" s="7"/>
      <c r="E241" s="7"/>
      <c r="F241" s="7"/>
      <c r="G241" s="7"/>
      <c r="H241" s="7"/>
      <c r="I241" s="7"/>
      <c r="J241" s="7"/>
      <c r="K241" s="7"/>
      <c r="O241" s="10"/>
      <c r="P241" s="7"/>
      <c r="Q241" s="7"/>
      <c r="S241" s="7"/>
      <c r="T241" s="7"/>
      <c r="U241" s="7"/>
      <c r="V241" s="7"/>
      <c r="X241" s="7"/>
      <c r="Y241" s="7"/>
      <c r="Z241" s="7"/>
      <c r="AA241" s="7"/>
      <c r="AC241" s="7"/>
      <c r="AD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</row>
    <row r="242" spans="2:57" x14ac:dyDescent="0.2">
      <c r="B242" s="7"/>
      <c r="C242" s="7"/>
      <c r="E242" s="7"/>
      <c r="F242" s="7"/>
      <c r="G242" s="7"/>
      <c r="H242" s="7"/>
      <c r="I242" s="7"/>
      <c r="J242" s="7"/>
      <c r="K242" s="7"/>
      <c r="O242" s="10"/>
      <c r="P242" s="7"/>
      <c r="Q242" s="7"/>
      <c r="S242" s="7"/>
      <c r="T242" s="7"/>
      <c r="U242" s="7"/>
      <c r="V242" s="7"/>
      <c r="X242" s="7"/>
      <c r="Y242" s="7"/>
      <c r="Z242" s="7"/>
      <c r="AA242" s="7"/>
      <c r="AC242" s="7"/>
      <c r="AD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</row>
    <row r="243" spans="2:57" x14ac:dyDescent="0.2">
      <c r="B243" s="7"/>
      <c r="C243" s="7"/>
      <c r="E243" s="7"/>
      <c r="F243" s="7"/>
      <c r="G243" s="7"/>
      <c r="H243" s="7"/>
      <c r="I243" s="7"/>
      <c r="J243" s="7"/>
      <c r="K243" s="7"/>
      <c r="O243" s="10"/>
      <c r="P243" s="7"/>
      <c r="Q243" s="7"/>
      <c r="S243" s="7"/>
      <c r="T243" s="7"/>
      <c r="U243" s="7"/>
      <c r="V243" s="7"/>
      <c r="X243" s="7"/>
      <c r="Y243" s="7"/>
      <c r="Z243" s="7"/>
      <c r="AA243" s="7"/>
      <c r="AC243" s="7"/>
      <c r="AD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</row>
    <row r="244" spans="2:57" x14ac:dyDescent="0.2">
      <c r="B244" s="7"/>
      <c r="C244" s="7"/>
      <c r="E244" s="7"/>
      <c r="F244" s="7"/>
      <c r="G244" s="7"/>
      <c r="H244" s="7"/>
      <c r="I244" s="7"/>
      <c r="J244" s="7"/>
      <c r="K244" s="7"/>
      <c r="O244" s="10"/>
      <c r="P244" s="7"/>
      <c r="Q244" s="7"/>
      <c r="S244" s="7"/>
      <c r="T244" s="7"/>
      <c r="U244" s="7"/>
      <c r="V244" s="7"/>
      <c r="X244" s="7"/>
      <c r="Y244" s="7"/>
      <c r="Z244" s="7"/>
      <c r="AA244" s="7"/>
      <c r="AC244" s="7"/>
      <c r="AD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</row>
    <row r="245" spans="2:57" x14ac:dyDescent="0.2">
      <c r="B245" s="7"/>
      <c r="C245" s="7"/>
      <c r="E245" s="7"/>
      <c r="F245" s="7"/>
      <c r="G245" s="7"/>
      <c r="H245" s="7"/>
      <c r="I245" s="7"/>
      <c r="J245" s="7"/>
      <c r="K245" s="7"/>
      <c r="O245" s="10"/>
      <c r="P245" s="7"/>
      <c r="Q245" s="7"/>
      <c r="S245" s="7"/>
      <c r="T245" s="7"/>
      <c r="U245" s="7"/>
      <c r="V245" s="7"/>
      <c r="X245" s="7"/>
      <c r="Y245" s="7"/>
      <c r="Z245" s="7"/>
      <c r="AA245" s="7"/>
      <c r="AC245" s="7"/>
      <c r="AD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</row>
    <row r="246" spans="2:57" x14ac:dyDescent="0.2">
      <c r="B246" s="7"/>
      <c r="C246" s="7"/>
      <c r="E246" s="7"/>
      <c r="F246" s="7"/>
      <c r="G246" s="7"/>
      <c r="H246" s="7"/>
      <c r="I246" s="7"/>
      <c r="J246" s="7"/>
      <c r="K246" s="7"/>
      <c r="O246" s="10"/>
      <c r="P246" s="7"/>
      <c r="Q246" s="7"/>
      <c r="S246" s="7"/>
      <c r="T246" s="7"/>
      <c r="U246" s="7"/>
      <c r="V246" s="7"/>
      <c r="X246" s="7"/>
      <c r="Y246" s="7"/>
      <c r="Z246" s="7"/>
      <c r="AA246" s="7"/>
      <c r="AC246" s="7"/>
      <c r="AD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</row>
    <row r="247" spans="2:57" x14ac:dyDescent="0.2">
      <c r="B247" s="7"/>
      <c r="C247" s="7"/>
      <c r="E247" s="7"/>
      <c r="F247" s="7"/>
      <c r="G247" s="7"/>
      <c r="H247" s="7"/>
      <c r="I247" s="7"/>
      <c r="J247" s="7"/>
      <c r="K247" s="7"/>
      <c r="O247" s="10"/>
      <c r="P247" s="7"/>
      <c r="Q247" s="7"/>
      <c r="S247" s="7"/>
      <c r="T247" s="7"/>
      <c r="U247" s="7"/>
      <c r="V247" s="7"/>
      <c r="X247" s="7"/>
      <c r="Y247" s="7"/>
      <c r="Z247" s="7"/>
      <c r="AA247" s="7"/>
      <c r="AC247" s="7"/>
      <c r="AD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</row>
    <row r="248" spans="2:57" x14ac:dyDescent="0.2">
      <c r="B248" s="7"/>
      <c r="C248" s="7"/>
      <c r="E248" s="7"/>
      <c r="F248" s="7"/>
      <c r="G248" s="7"/>
      <c r="H248" s="7"/>
      <c r="I248" s="7"/>
      <c r="J248" s="7"/>
      <c r="K248" s="7"/>
      <c r="O248" s="10"/>
      <c r="P248" s="7"/>
      <c r="Q248" s="7"/>
      <c r="S248" s="7"/>
      <c r="T248" s="7"/>
      <c r="U248" s="7"/>
      <c r="V248" s="7"/>
      <c r="X248" s="7"/>
      <c r="Y248" s="7"/>
      <c r="Z248" s="7"/>
      <c r="AA248" s="7"/>
      <c r="AC248" s="7"/>
      <c r="AD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</row>
    <row r="249" spans="2:57" x14ac:dyDescent="0.2">
      <c r="B249" s="7"/>
      <c r="C249" s="7"/>
      <c r="E249" s="7"/>
      <c r="F249" s="7"/>
      <c r="G249" s="7"/>
      <c r="H249" s="7"/>
      <c r="I249" s="7"/>
      <c r="J249" s="7"/>
      <c r="K249" s="7"/>
      <c r="O249" s="10"/>
      <c r="P249" s="7"/>
      <c r="Q249" s="7"/>
      <c r="S249" s="7"/>
      <c r="T249" s="7"/>
      <c r="U249" s="7"/>
      <c r="V249" s="7"/>
      <c r="X249" s="7"/>
      <c r="Y249" s="7"/>
      <c r="Z249" s="7"/>
      <c r="AA249" s="7"/>
      <c r="AC249" s="7"/>
      <c r="AD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</row>
    <row r="250" spans="2:57" x14ac:dyDescent="0.2">
      <c r="B250" s="7"/>
      <c r="C250" s="7"/>
      <c r="E250" s="7"/>
      <c r="F250" s="7"/>
      <c r="G250" s="7"/>
      <c r="H250" s="7"/>
      <c r="I250" s="7"/>
      <c r="J250" s="7"/>
      <c r="K250" s="7"/>
      <c r="O250" s="10"/>
      <c r="P250" s="7"/>
      <c r="Q250" s="7"/>
      <c r="S250" s="7"/>
      <c r="T250" s="7"/>
      <c r="U250" s="7"/>
      <c r="V250" s="7"/>
      <c r="X250" s="7"/>
      <c r="Y250" s="7"/>
      <c r="Z250" s="7"/>
      <c r="AA250" s="7"/>
      <c r="AC250" s="7"/>
      <c r="AD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</row>
    <row r="251" spans="2:57" x14ac:dyDescent="0.2">
      <c r="B251" s="7"/>
      <c r="C251" s="7"/>
      <c r="E251" s="7"/>
      <c r="F251" s="7"/>
      <c r="G251" s="7"/>
      <c r="H251" s="7"/>
      <c r="I251" s="7"/>
      <c r="J251" s="7"/>
      <c r="K251" s="7"/>
      <c r="O251" s="10"/>
      <c r="P251" s="7"/>
      <c r="Q251" s="7"/>
      <c r="S251" s="7"/>
      <c r="T251" s="7"/>
      <c r="U251" s="7"/>
      <c r="V251" s="7"/>
      <c r="X251" s="7"/>
      <c r="Y251" s="7"/>
      <c r="Z251" s="7"/>
      <c r="AA251" s="7"/>
      <c r="AC251" s="7"/>
      <c r="AD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</row>
    <row r="252" spans="2:57" x14ac:dyDescent="0.2">
      <c r="B252" s="7"/>
      <c r="C252" s="7"/>
      <c r="E252" s="7"/>
      <c r="F252" s="7"/>
      <c r="G252" s="7"/>
      <c r="H252" s="7"/>
      <c r="I252" s="7"/>
      <c r="J252" s="7"/>
      <c r="K252" s="7"/>
      <c r="O252" s="10"/>
      <c r="P252" s="7"/>
      <c r="Q252" s="7"/>
      <c r="S252" s="7"/>
      <c r="T252" s="7"/>
      <c r="U252" s="7"/>
      <c r="V252" s="7"/>
      <c r="X252" s="7"/>
      <c r="Y252" s="7"/>
      <c r="Z252" s="7"/>
      <c r="AA252" s="7"/>
      <c r="AC252" s="7"/>
      <c r="AD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</row>
    <row r="253" spans="2:57" x14ac:dyDescent="0.2">
      <c r="B253" s="7"/>
      <c r="C253" s="7"/>
      <c r="E253" s="7"/>
      <c r="F253" s="7"/>
      <c r="G253" s="7"/>
      <c r="H253" s="7"/>
      <c r="I253" s="7"/>
      <c r="J253" s="7"/>
      <c r="K253" s="7"/>
      <c r="O253" s="10"/>
      <c r="P253" s="7"/>
      <c r="Q253" s="7"/>
      <c r="S253" s="7"/>
      <c r="T253" s="7"/>
      <c r="U253" s="7"/>
      <c r="V253" s="7"/>
      <c r="X253" s="7"/>
      <c r="Y253" s="7"/>
      <c r="Z253" s="7"/>
      <c r="AA253" s="7"/>
      <c r="AC253" s="7"/>
      <c r="AD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</row>
    <row r="254" spans="2:57" x14ac:dyDescent="0.2">
      <c r="B254" s="7"/>
      <c r="C254" s="7"/>
      <c r="E254" s="7"/>
      <c r="F254" s="7"/>
      <c r="G254" s="7"/>
      <c r="H254" s="7"/>
      <c r="I254" s="7"/>
      <c r="J254" s="7"/>
      <c r="K254" s="7"/>
      <c r="O254" s="10"/>
      <c r="P254" s="7"/>
      <c r="Q254" s="7"/>
      <c r="S254" s="7"/>
      <c r="T254" s="7"/>
      <c r="U254" s="7"/>
      <c r="V254" s="7"/>
      <c r="X254" s="7"/>
      <c r="Y254" s="7"/>
      <c r="Z254" s="7"/>
      <c r="AA254" s="7"/>
      <c r="AC254" s="7"/>
      <c r="AD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</row>
    <row r="255" spans="2:57" x14ac:dyDescent="0.2">
      <c r="B255" s="7"/>
      <c r="C255" s="7"/>
      <c r="E255" s="7"/>
      <c r="F255" s="7"/>
      <c r="G255" s="7"/>
      <c r="H255" s="7"/>
      <c r="I255" s="7"/>
      <c r="J255" s="7"/>
      <c r="K255" s="7"/>
      <c r="O255" s="10"/>
      <c r="P255" s="7"/>
      <c r="Q255" s="7"/>
      <c r="S255" s="7"/>
      <c r="T255" s="7"/>
      <c r="U255" s="7"/>
      <c r="V255" s="7"/>
      <c r="X255" s="7"/>
      <c r="Y255" s="7"/>
      <c r="Z255" s="7"/>
      <c r="AA255" s="7"/>
      <c r="AC255" s="7"/>
      <c r="AD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</row>
    <row r="256" spans="2:57" x14ac:dyDescent="0.2">
      <c r="B256" s="7"/>
      <c r="C256" s="7"/>
      <c r="E256" s="7"/>
      <c r="F256" s="7"/>
      <c r="G256" s="7"/>
      <c r="H256" s="7"/>
      <c r="I256" s="7"/>
      <c r="J256" s="7"/>
      <c r="K256" s="7"/>
      <c r="O256" s="10"/>
      <c r="P256" s="7"/>
      <c r="Q256" s="7"/>
      <c r="S256" s="7"/>
      <c r="T256" s="7"/>
      <c r="U256" s="7"/>
      <c r="V256" s="7"/>
      <c r="X256" s="7"/>
      <c r="Y256" s="7"/>
      <c r="Z256" s="7"/>
      <c r="AA256" s="7"/>
      <c r="AC256" s="7"/>
      <c r="AD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</row>
    <row r="257" spans="2:57" x14ac:dyDescent="0.2">
      <c r="B257" s="7"/>
      <c r="C257" s="7"/>
      <c r="E257" s="7"/>
      <c r="F257" s="7"/>
      <c r="G257" s="7"/>
      <c r="H257" s="7"/>
      <c r="I257" s="7"/>
      <c r="J257" s="7"/>
      <c r="K257" s="7"/>
      <c r="O257" s="10"/>
      <c r="P257" s="7"/>
      <c r="Q257" s="7"/>
      <c r="S257" s="7"/>
      <c r="T257" s="7"/>
      <c r="U257" s="7"/>
      <c r="V257" s="7"/>
      <c r="X257" s="7"/>
      <c r="Y257" s="7"/>
      <c r="Z257" s="7"/>
      <c r="AA257" s="7"/>
      <c r="AC257" s="7"/>
      <c r="AD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</row>
    <row r="258" spans="2:57" x14ac:dyDescent="0.2">
      <c r="B258" s="7"/>
      <c r="C258" s="7"/>
      <c r="E258" s="7"/>
      <c r="F258" s="7"/>
      <c r="G258" s="7"/>
      <c r="H258" s="7"/>
      <c r="I258" s="7"/>
      <c r="J258" s="7"/>
      <c r="K258" s="7"/>
      <c r="O258" s="10"/>
      <c r="P258" s="7"/>
      <c r="Q258" s="7"/>
      <c r="S258" s="7"/>
      <c r="T258" s="7"/>
      <c r="U258" s="7"/>
      <c r="V258" s="7"/>
      <c r="X258" s="7"/>
      <c r="Y258" s="7"/>
      <c r="Z258" s="7"/>
      <c r="AA258" s="7"/>
      <c r="AC258" s="7"/>
      <c r="AD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</row>
    <row r="259" spans="2:57" x14ac:dyDescent="0.2">
      <c r="B259" s="7"/>
      <c r="C259" s="7"/>
      <c r="E259" s="7"/>
      <c r="F259" s="7"/>
      <c r="G259" s="7"/>
      <c r="H259" s="7"/>
      <c r="I259" s="7"/>
      <c r="J259" s="7"/>
      <c r="K259" s="7"/>
      <c r="O259" s="10"/>
      <c r="P259" s="7"/>
      <c r="Q259" s="7"/>
      <c r="S259" s="7"/>
      <c r="T259" s="7"/>
      <c r="U259" s="7"/>
      <c r="V259" s="7"/>
      <c r="X259" s="7"/>
      <c r="Y259" s="7"/>
      <c r="Z259" s="7"/>
      <c r="AA259" s="7"/>
      <c r="AC259" s="7"/>
      <c r="AD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</row>
    <row r="260" spans="2:57" x14ac:dyDescent="0.2">
      <c r="B260" s="7"/>
      <c r="C260" s="7"/>
      <c r="E260" s="7"/>
      <c r="F260" s="7"/>
      <c r="G260" s="7"/>
      <c r="H260" s="7"/>
      <c r="I260" s="7"/>
      <c r="J260" s="7"/>
      <c r="K260" s="7"/>
      <c r="O260" s="10"/>
      <c r="P260" s="7"/>
      <c r="Q260" s="7"/>
      <c r="S260" s="7"/>
      <c r="T260" s="7"/>
      <c r="U260" s="7"/>
      <c r="V260" s="7"/>
      <c r="X260" s="7"/>
      <c r="Y260" s="7"/>
      <c r="Z260" s="7"/>
      <c r="AA260" s="7"/>
      <c r="AC260" s="7"/>
      <c r="AD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</row>
    <row r="261" spans="2:57" x14ac:dyDescent="0.2">
      <c r="B261" s="7"/>
      <c r="C261" s="7"/>
      <c r="E261" s="7"/>
      <c r="F261" s="7"/>
      <c r="G261" s="7"/>
      <c r="H261" s="7"/>
      <c r="I261" s="7"/>
      <c r="J261" s="7"/>
      <c r="K261" s="7"/>
      <c r="O261" s="10"/>
      <c r="P261" s="7"/>
      <c r="Q261" s="7"/>
      <c r="S261" s="7"/>
      <c r="T261" s="7"/>
      <c r="U261" s="7"/>
      <c r="V261" s="7"/>
      <c r="X261" s="7"/>
      <c r="Y261" s="7"/>
      <c r="Z261" s="7"/>
      <c r="AA261" s="7"/>
      <c r="AC261" s="7"/>
      <c r="AD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</row>
    <row r="262" spans="2:57" x14ac:dyDescent="0.2">
      <c r="B262" s="7"/>
      <c r="C262" s="7"/>
      <c r="E262" s="7"/>
      <c r="F262" s="7"/>
      <c r="G262" s="7"/>
      <c r="H262" s="7"/>
      <c r="I262" s="7"/>
      <c r="J262" s="7"/>
      <c r="K262" s="7"/>
      <c r="O262" s="10"/>
      <c r="P262" s="7"/>
      <c r="Q262" s="7"/>
      <c r="S262" s="7"/>
      <c r="T262" s="7"/>
      <c r="U262" s="7"/>
      <c r="V262" s="7"/>
      <c r="X262" s="7"/>
      <c r="Y262" s="7"/>
      <c r="Z262" s="7"/>
      <c r="AA262" s="7"/>
      <c r="AC262" s="7"/>
      <c r="AD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</row>
    <row r="263" spans="2:57" x14ac:dyDescent="0.2">
      <c r="B263" s="7"/>
      <c r="C263" s="7"/>
      <c r="E263" s="7"/>
      <c r="F263" s="7"/>
      <c r="G263" s="7"/>
      <c r="H263" s="7"/>
      <c r="I263" s="7"/>
      <c r="J263" s="7"/>
      <c r="K263" s="7"/>
      <c r="O263" s="10"/>
      <c r="P263" s="7"/>
      <c r="Q263" s="7"/>
      <c r="S263" s="7"/>
      <c r="T263" s="7"/>
      <c r="U263" s="7"/>
      <c r="V263" s="7"/>
      <c r="X263" s="7"/>
      <c r="Y263" s="7"/>
      <c r="Z263" s="7"/>
      <c r="AA263" s="7"/>
      <c r="AC263" s="7"/>
      <c r="AD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</row>
    <row r="264" spans="2:57" x14ac:dyDescent="0.2">
      <c r="B264" s="7"/>
      <c r="C264" s="7"/>
      <c r="E264" s="7"/>
      <c r="F264" s="7"/>
      <c r="G264" s="7"/>
      <c r="H264" s="7"/>
      <c r="I264" s="7"/>
      <c r="J264" s="7"/>
      <c r="K264" s="7"/>
      <c r="O264" s="10"/>
      <c r="P264" s="7"/>
      <c r="Q264" s="7"/>
      <c r="S264" s="7"/>
      <c r="T264" s="7"/>
      <c r="U264" s="7"/>
      <c r="V264" s="7"/>
      <c r="X264" s="7"/>
      <c r="Y264" s="7"/>
      <c r="Z264" s="7"/>
      <c r="AA264" s="7"/>
      <c r="AC264" s="7"/>
      <c r="AD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</row>
    <row r="265" spans="2:57" x14ac:dyDescent="0.2">
      <c r="B265" s="7"/>
      <c r="C265" s="7"/>
      <c r="E265" s="7"/>
      <c r="F265" s="7"/>
      <c r="G265" s="7"/>
      <c r="H265" s="7"/>
      <c r="I265" s="7"/>
      <c r="J265" s="7"/>
      <c r="K265" s="7"/>
      <c r="O265" s="10"/>
      <c r="P265" s="7"/>
      <c r="Q265" s="7"/>
      <c r="S265" s="7"/>
      <c r="T265" s="7"/>
      <c r="U265" s="7"/>
      <c r="V265" s="7"/>
      <c r="X265" s="7"/>
      <c r="Y265" s="7"/>
      <c r="Z265" s="7"/>
      <c r="AA265" s="7"/>
      <c r="AC265" s="7"/>
      <c r="AD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</row>
    <row r="266" spans="2:57" x14ac:dyDescent="0.2">
      <c r="B266" s="7"/>
      <c r="C266" s="7"/>
      <c r="E266" s="7"/>
      <c r="F266" s="7"/>
      <c r="G266" s="7"/>
      <c r="H266" s="7"/>
      <c r="I266" s="7"/>
      <c r="J266" s="7"/>
      <c r="K266" s="7"/>
      <c r="O266" s="10"/>
      <c r="P266" s="7"/>
      <c r="Q266" s="7"/>
      <c r="S266" s="7"/>
      <c r="T266" s="7"/>
      <c r="U266" s="7"/>
      <c r="V266" s="7"/>
      <c r="X266" s="7"/>
      <c r="Y266" s="7"/>
      <c r="Z266" s="7"/>
      <c r="AA266" s="7"/>
      <c r="AC266" s="7"/>
      <c r="AD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</row>
    <row r="267" spans="2:57" x14ac:dyDescent="0.2">
      <c r="B267" s="7"/>
      <c r="C267" s="7"/>
      <c r="E267" s="7"/>
      <c r="F267" s="7"/>
      <c r="G267" s="7"/>
      <c r="H267" s="7"/>
      <c r="I267" s="7"/>
      <c r="J267" s="7"/>
      <c r="K267" s="7"/>
      <c r="O267" s="10"/>
      <c r="P267" s="7"/>
      <c r="Q267" s="7"/>
      <c r="S267" s="7"/>
      <c r="T267" s="7"/>
      <c r="U267" s="7"/>
      <c r="V267" s="7"/>
      <c r="X267" s="7"/>
      <c r="Y267" s="7"/>
      <c r="Z267" s="7"/>
      <c r="AA267" s="7"/>
      <c r="AC267" s="7"/>
      <c r="AD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</row>
    <row r="268" spans="2:57" x14ac:dyDescent="0.2">
      <c r="B268" s="7"/>
      <c r="C268" s="7"/>
      <c r="E268" s="7"/>
      <c r="F268" s="7"/>
      <c r="G268" s="7"/>
      <c r="H268" s="7"/>
      <c r="I268" s="7"/>
      <c r="J268" s="7"/>
      <c r="K268" s="7"/>
      <c r="O268" s="10"/>
      <c r="P268" s="7"/>
      <c r="Q268" s="7"/>
      <c r="S268" s="7"/>
      <c r="T268" s="7"/>
      <c r="U268" s="7"/>
      <c r="V268" s="7"/>
      <c r="X268" s="7"/>
      <c r="Y268" s="7"/>
      <c r="Z268" s="7"/>
      <c r="AA268" s="7"/>
      <c r="AC268" s="7"/>
      <c r="AD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</row>
    <row r="269" spans="2:57" x14ac:dyDescent="0.2">
      <c r="B269" s="7"/>
      <c r="C269" s="7"/>
      <c r="E269" s="7"/>
      <c r="F269" s="7"/>
      <c r="G269" s="7"/>
      <c r="H269" s="7"/>
      <c r="I269" s="7"/>
      <c r="J269" s="7"/>
      <c r="K269" s="7"/>
      <c r="O269" s="10"/>
      <c r="P269" s="7"/>
      <c r="Q269" s="7"/>
      <c r="S269" s="7"/>
      <c r="T269" s="7"/>
      <c r="U269" s="7"/>
      <c r="V269" s="7"/>
      <c r="X269" s="7"/>
      <c r="Y269" s="7"/>
      <c r="Z269" s="7"/>
      <c r="AA269" s="7"/>
      <c r="AC269" s="7"/>
      <c r="AD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</row>
    <row r="270" spans="2:57" x14ac:dyDescent="0.2">
      <c r="B270" s="7"/>
      <c r="C270" s="7"/>
      <c r="E270" s="7"/>
      <c r="F270" s="7"/>
      <c r="G270" s="7"/>
      <c r="H270" s="7"/>
      <c r="I270" s="7"/>
      <c r="J270" s="7"/>
      <c r="K270" s="7"/>
      <c r="O270" s="10"/>
      <c r="P270" s="7"/>
      <c r="Q270" s="7"/>
      <c r="S270" s="7"/>
      <c r="T270" s="7"/>
      <c r="U270" s="7"/>
      <c r="V270" s="7"/>
      <c r="X270" s="7"/>
      <c r="Y270" s="7"/>
      <c r="Z270" s="7"/>
      <c r="AA270" s="7"/>
      <c r="AC270" s="7"/>
      <c r="AD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</row>
    <row r="271" spans="2:57" x14ac:dyDescent="0.2">
      <c r="B271" s="7"/>
      <c r="C271" s="7"/>
      <c r="E271" s="7"/>
      <c r="F271" s="7"/>
      <c r="G271" s="7"/>
      <c r="H271" s="7"/>
      <c r="I271" s="7"/>
      <c r="J271" s="7"/>
      <c r="K271" s="7"/>
      <c r="O271" s="10"/>
      <c r="P271" s="7"/>
      <c r="Q271" s="7"/>
      <c r="S271" s="7"/>
      <c r="T271" s="7"/>
      <c r="U271" s="7"/>
      <c r="V271" s="7"/>
      <c r="X271" s="7"/>
      <c r="Y271" s="7"/>
      <c r="Z271" s="7"/>
      <c r="AA271" s="7"/>
      <c r="AC271" s="7"/>
      <c r="AD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</row>
    <row r="272" spans="2:57" x14ac:dyDescent="0.2">
      <c r="B272" s="7"/>
      <c r="C272" s="7"/>
      <c r="E272" s="7"/>
      <c r="F272" s="7"/>
      <c r="G272" s="7"/>
      <c r="H272" s="7"/>
      <c r="I272" s="7"/>
      <c r="J272" s="7"/>
      <c r="K272" s="7"/>
      <c r="O272" s="10"/>
      <c r="P272" s="7"/>
      <c r="Q272" s="7"/>
      <c r="S272" s="7"/>
      <c r="T272" s="7"/>
      <c r="U272" s="7"/>
      <c r="V272" s="7"/>
      <c r="X272" s="7"/>
      <c r="Y272" s="7"/>
      <c r="Z272" s="7"/>
      <c r="AA272" s="7"/>
      <c r="AC272" s="7"/>
      <c r="AD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</row>
    <row r="273" spans="2:57" x14ac:dyDescent="0.2">
      <c r="B273" s="7"/>
      <c r="C273" s="7"/>
      <c r="E273" s="7"/>
      <c r="F273" s="7"/>
      <c r="G273" s="7"/>
      <c r="H273" s="7"/>
      <c r="I273" s="7"/>
      <c r="J273" s="7"/>
      <c r="K273" s="7"/>
      <c r="O273" s="10"/>
      <c r="P273" s="7"/>
      <c r="Q273" s="7"/>
      <c r="S273" s="7"/>
      <c r="T273" s="7"/>
      <c r="U273" s="7"/>
      <c r="V273" s="7"/>
      <c r="X273" s="7"/>
      <c r="Y273" s="7"/>
      <c r="Z273" s="7"/>
      <c r="AA273" s="7"/>
      <c r="AC273" s="7"/>
      <c r="AD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</row>
    <row r="274" spans="2:57" x14ac:dyDescent="0.2">
      <c r="B274" s="7"/>
      <c r="C274" s="7"/>
      <c r="E274" s="7"/>
      <c r="F274" s="7"/>
      <c r="G274" s="7"/>
      <c r="H274" s="7"/>
      <c r="I274" s="7"/>
      <c r="J274" s="7"/>
      <c r="K274" s="7"/>
      <c r="O274" s="10"/>
      <c r="P274" s="7"/>
      <c r="Q274" s="7"/>
      <c r="S274" s="7"/>
      <c r="T274" s="7"/>
      <c r="U274" s="7"/>
      <c r="V274" s="7"/>
      <c r="X274" s="7"/>
      <c r="Y274" s="7"/>
      <c r="Z274" s="7"/>
      <c r="AA274" s="7"/>
      <c r="AC274" s="7"/>
      <c r="AD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</row>
    <row r="275" spans="2:57" x14ac:dyDescent="0.2">
      <c r="B275" s="7"/>
      <c r="C275" s="7"/>
      <c r="E275" s="7"/>
      <c r="F275" s="7"/>
      <c r="G275" s="7"/>
      <c r="H275" s="7"/>
      <c r="I275" s="7"/>
      <c r="J275" s="7"/>
      <c r="K275" s="7"/>
      <c r="O275" s="10"/>
      <c r="P275" s="7"/>
      <c r="Q275" s="7"/>
      <c r="S275" s="7"/>
      <c r="T275" s="7"/>
      <c r="U275" s="7"/>
      <c r="V275" s="7"/>
      <c r="X275" s="7"/>
      <c r="Y275" s="7"/>
      <c r="Z275" s="7"/>
      <c r="AA275" s="7"/>
      <c r="AC275" s="7"/>
      <c r="AD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</row>
    <row r="276" spans="2:57" x14ac:dyDescent="0.2">
      <c r="B276" s="7"/>
      <c r="C276" s="7"/>
      <c r="E276" s="7"/>
      <c r="F276" s="7"/>
      <c r="G276" s="7"/>
      <c r="H276" s="7"/>
      <c r="I276" s="7"/>
      <c r="J276" s="7"/>
      <c r="K276" s="7"/>
      <c r="O276" s="10"/>
      <c r="P276" s="7"/>
      <c r="Q276" s="7"/>
      <c r="S276" s="7"/>
      <c r="T276" s="7"/>
      <c r="U276" s="7"/>
      <c r="V276" s="7"/>
      <c r="X276" s="7"/>
      <c r="Y276" s="7"/>
      <c r="Z276" s="7"/>
      <c r="AA276" s="7"/>
      <c r="AC276" s="7"/>
      <c r="AD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</row>
    <row r="277" spans="2:57" x14ac:dyDescent="0.2">
      <c r="B277" s="7"/>
      <c r="C277" s="7"/>
      <c r="E277" s="7"/>
      <c r="F277" s="7"/>
      <c r="G277" s="7"/>
      <c r="H277" s="7"/>
      <c r="I277" s="7"/>
      <c r="J277" s="7"/>
      <c r="K277" s="7"/>
      <c r="O277" s="10"/>
      <c r="P277" s="7"/>
      <c r="Q277" s="7"/>
      <c r="S277" s="7"/>
      <c r="T277" s="7"/>
      <c r="U277" s="7"/>
      <c r="V277" s="7"/>
      <c r="X277" s="7"/>
      <c r="Y277" s="7"/>
      <c r="Z277" s="7"/>
      <c r="AA277" s="7"/>
      <c r="AC277" s="7"/>
      <c r="AD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</row>
    <row r="278" spans="2:57" x14ac:dyDescent="0.2">
      <c r="B278" s="7"/>
      <c r="C278" s="7"/>
      <c r="E278" s="7"/>
      <c r="F278" s="7"/>
      <c r="G278" s="7"/>
      <c r="H278" s="7"/>
      <c r="I278" s="7"/>
      <c r="J278" s="7"/>
      <c r="K278" s="7"/>
      <c r="O278" s="10"/>
      <c r="P278" s="7"/>
      <c r="Q278" s="7"/>
      <c r="S278" s="7"/>
      <c r="T278" s="7"/>
      <c r="U278" s="7"/>
      <c r="V278" s="7"/>
      <c r="X278" s="7"/>
      <c r="Y278" s="7"/>
      <c r="Z278" s="7"/>
      <c r="AA278" s="7"/>
      <c r="AC278" s="7"/>
      <c r="AD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</row>
    <row r="279" spans="2:57" x14ac:dyDescent="0.2">
      <c r="B279" s="7"/>
      <c r="C279" s="7"/>
      <c r="E279" s="7"/>
      <c r="F279" s="7"/>
      <c r="G279" s="7"/>
      <c r="H279" s="7"/>
      <c r="I279" s="7"/>
      <c r="J279" s="7"/>
      <c r="K279" s="7"/>
      <c r="O279" s="10"/>
      <c r="P279" s="7"/>
      <c r="Q279" s="7"/>
      <c r="S279" s="7"/>
      <c r="T279" s="7"/>
      <c r="U279" s="7"/>
      <c r="V279" s="7"/>
      <c r="X279" s="7"/>
      <c r="Y279" s="7"/>
      <c r="Z279" s="7"/>
      <c r="AA279" s="7"/>
      <c r="AC279" s="7"/>
      <c r="AD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</row>
    <row r="280" spans="2:57" x14ac:dyDescent="0.2">
      <c r="B280" s="7"/>
      <c r="C280" s="7"/>
      <c r="E280" s="7"/>
      <c r="F280" s="7"/>
      <c r="G280" s="7"/>
      <c r="H280" s="7"/>
      <c r="I280" s="7"/>
      <c r="J280" s="7"/>
      <c r="K280" s="7"/>
      <c r="O280" s="10"/>
      <c r="P280" s="7"/>
      <c r="Q280" s="7"/>
      <c r="S280" s="7"/>
      <c r="T280" s="7"/>
      <c r="U280" s="7"/>
      <c r="V280" s="7"/>
      <c r="X280" s="7"/>
      <c r="Y280" s="7"/>
      <c r="Z280" s="7"/>
      <c r="AA280" s="7"/>
      <c r="AC280" s="7"/>
      <c r="AD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</row>
    <row r="281" spans="2:57" x14ac:dyDescent="0.2">
      <c r="B281" s="7"/>
      <c r="C281" s="7"/>
      <c r="E281" s="7"/>
      <c r="F281" s="7"/>
      <c r="G281" s="7"/>
      <c r="H281" s="7"/>
      <c r="I281" s="7"/>
      <c r="J281" s="7"/>
      <c r="K281" s="7"/>
      <c r="O281" s="10"/>
      <c r="P281" s="7"/>
      <c r="Q281" s="7"/>
      <c r="S281" s="7"/>
      <c r="T281" s="7"/>
      <c r="U281" s="7"/>
      <c r="V281" s="7"/>
      <c r="X281" s="7"/>
      <c r="Y281" s="7"/>
      <c r="Z281" s="7"/>
      <c r="AA281" s="7"/>
      <c r="AC281" s="7"/>
      <c r="AD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</row>
    <row r="282" spans="2:57" x14ac:dyDescent="0.2">
      <c r="B282" s="7"/>
      <c r="C282" s="7"/>
      <c r="E282" s="7"/>
      <c r="F282" s="7"/>
      <c r="G282" s="7"/>
      <c r="H282" s="7"/>
      <c r="I282" s="7"/>
      <c r="J282" s="7"/>
      <c r="K282" s="7"/>
      <c r="O282" s="10"/>
      <c r="P282" s="7"/>
      <c r="Q282" s="7"/>
      <c r="S282" s="7"/>
      <c r="T282" s="7"/>
      <c r="U282" s="7"/>
      <c r="V282" s="7"/>
      <c r="X282" s="7"/>
      <c r="Y282" s="7"/>
      <c r="Z282" s="7"/>
      <c r="AA282" s="7"/>
      <c r="AC282" s="7"/>
      <c r="AD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</row>
    <row r="283" spans="2:57" x14ac:dyDescent="0.2">
      <c r="B283" s="7"/>
      <c r="C283" s="7"/>
      <c r="E283" s="7"/>
      <c r="F283" s="7"/>
      <c r="G283" s="7"/>
      <c r="H283" s="7"/>
      <c r="I283" s="7"/>
      <c r="J283" s="7"/>
      <c r="K283" s="7"/>
      <c r="O283" s="10"/>
      <c r="P283" s="7"/>
      <c r="Q283" s="7"/>
      <c r="S283" s="7"/>
      <c r="T283" s="7"/>
      <c r="U283" s="7"/>
      <c r="V283" s="7"/>
      <c r="X283" s="7"/>
      <c r="Y283" s="7"/>
      <c r="Z283" s="7"/>
      <c r="AA283" s="7"/>
      <c r="AC283" s="7"/>
      <c r="AD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</row>
    <row r="284" spans="2:57" x14ac:dyDescent="0.2">
      <c r="B284" s="7"/>
      <c r="C284" s="7"/>
      <c r="E284" s="7"/>
      <c r="F284" s="7"/>
      <c r="G284" s="7"/>
      <c r="H284" s="7"/>
      <c r="I284" s="7"/>
      <c r="J284" s="7"/>
      <c r="K284" s="7"/>
      <c r="O284" s="10"/>
      <c r="P284" s="7"/>
      <c r="Q284" s="7"/>
      <c r="S284" s="7"/>
      <c r="T284" s="7"/>
      <c r="U284" s="7"/>
      <c r="V284" s="7"/>
      <c r="X284" s="7"/>
      <c r="Y284" s="7"/>
      <c r="Z284" s="7"/>
      <c r="AA284" s="7"/>
      <c r="AC284" s="7"/>
      <c r="AD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</row>
    <row r="285" spans="2:57" x14ac:dyDescent="0.2">
      <c r="B285" s="7"/>
      <c r="C285" s="7"/>
      <c r="E285" s="7"/>
      <c r="F285" s="7"/>
      <c r="G285" s="7"/>
      <c r="H285" s="7"/>
      <c r="I285" s="7"/>
      <c r="J285" s="7"/>
      <c r="K285" s="7"/>
      <c r="O285" s="10"/>
      <c r="P285" s="7"/>
      <c r="Q285" s="7"/>
      <c r="S285" s="7"/>
      <c r="T285" s="7"/>
      <c r="U285" s="7"/>
      <c r="V285" s="7"/>
      <c r="X285" s="7"/>
      <c r="Y285" s="7"/>
      <c r="Z285" s="7"/>
      <c r="AA285" s="7"/>
      <c r="AC285" s="7"/>
      <c r="AD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</row>
    <row r="286" spans="2:57" x14ac:dyDescent="0.2">
      <c r="B286" s="7"/>
      <c r="C286" s="7"/>
      <c r="E286" s="7"/>
      <c r="F286" s="7"/>
      <c r="G286" s="7"/>
      <c r="H286" s="7"/>
      <c r="I286" s="7"/>
      <c r="J286" s="7"/>
      <c r="K286" s="7"/>
      <c r="O286" s="10"/>
      <c r="P286" s="7"/>
      <c r="Q286" s="7"/>
      <c r="S286" s="7"/>
      <c r="T286" s="7"/>
      <c r="U286" s="7"/>
      <c r="V286" s="7"/>
      <c r="X286" s="7"/>
      <c r="Y286" s="7"/>
      <c r="Z286" s="7"/>
      <c r="AA286" s="7"/>
      <c r="AC286" s="7"/>
      <c r="AD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</row>
    <row r="287" spans="2:57" x14ac:dyDescent="0.2">
      <c r="B287" s="7"/>
      <c r="C287" s="7"/>
      <c r="E287" s="7"/>
      <c r="F287" s="7"/>
      <c r="G287" s="7"/>
      <c r="H287" s="7"/>
      <c r="I287" s="7"/>
      <c r="J287" s="7"/>
      <c r="K287" s="7"/>
      <c r="O287" s="10"/>
      <c r="P287" s="7"/>
      <c r="Q287" s="7"/>
      <c r="S287" s="7"/>
      <c r="T287" s="7"/>
      <c r="U287" s="7"/>
      <c r="V287" s="7"/>
      <c r="X287" s="7"/>
      <c r="Y287" s="7"/>
      <c r="Z287" s="7"/>
      <c r="AA287" s="7"/>
      <c r="AC287" s="7"/>
      <c r="AD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</row>
    <row r="288" spans="2:57" x14ac:dyDescent="0.2">
      <c r="B288" s="7"/>
      <c r="C288" s="7"/>
      <c r="E288" s="7"/>
      <c r="F288" s="7"/>
      <c r="G288" s="7"/>
      <c r="H288" s="7"/>
      <c r="I288" s="7"/>
      <c r="J288" s="7"/>
      <c r="K288" s="7"/>
      <c r="O288" s="10"/>
      <c r="P288" s="7"/>
      <c r="Q288" s="7"/>
      <c r="S288" s="7"/>
      <c r="T288" s="7"/>
      <c r="U288" s="7"/>
      <c r="V288" s="7"/>
      <c r="X288" s="7"/>
      <c r="Y288" s="7"/>
      <c r="Z288" s="7"/>
      <c r="AA288" s="7"/>
      <c r="AC288" s="7"/>
      <c r="AD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</row>
    <row r="289" spans="2:57" x14ac:dyDescent="0.2">
      <c r="B289" s="7"/>
      <c r="C289" s="7"/>
      <c r="E289" s="7"/>
      <c r="F289" s="7"/>
      <c r="G289" s="7"/>
      <c r="H289" s="7"/>
      <c r="I289" s="7"/>
      <c r="J289" s="7"/>
      <c r="K289" s="7"/>
      <c r="O289" s="10"/>
      <c r="P289" s="7"/>
      <c r="Q289" s="7"/>
      <c r="S289" s="7"/>
      <c r="T289" s="7"/>
      <c r="U289" s="7"/>
      <c r="V289" s="7"/>
      <c r="X289" s="7"/>
      <c r="Y289" s="7"/>
      <c r="Z289" s="7"/>
      <c r="AA289" s="7"/>
      <c r="AC289" s="7"/>
      <c r="AD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</row>
    <row r="290" spans="2:57" x14ac:dyDescent="0.2">
      <c r="B290" s="7"/>
      <c r="C290" s="7"/>
      <c r="E290" s="7"/>
      <c r="F290" s="7"/>
      <c r="G290" s="7"/>
      <c r="H290" s="7"/>
      <c r="I290" s="7"/>
      <c r="J290" s="7"/>
      <c r="K290" s="7"/>
      <c r="O290" s="10"/>
      <c r="P290" s="7"/>
      <c r="Q290" s="7"/>
      <c r="S290" s="7"/>
      <c r="T290" s="7"/>
      <c r="U290" s="7"/>
      <c r="V290" s="7"/>
      <c r="X290" s="7"/>
      <c r="Y290" s="7"/>
      <c r="Z290" s="7"/>
      <c r="AA290" s="7"/>
      <c r="AC290" s="7"/>
      <c r="AD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</row>
    <row r="291" spans="2:57" x14ac:dyDescent="0.2">
      <c r="B291" s="7"/>
      <c r="C291" s="7"/>
      <c r="E291" s="7"/>
      <c r="F291" s="7"/>
      <c r="G291" s="7"/>
      <c r="H291" s="7"/>
      <c r="I291" s="7"/>
      <c r="J291" s="7"/>
      <c r="K291" s="7"/>
      <c r="O291" s="10"/>
      <c r="P291" s="7"/>
      <c r="Q291" s="7"/>
      <c r="S291" s="7"/>
      <c r="T291" s="7"/>
      <c r="U291" s="7"/>
      <c r="V291" s="7"/>
      <c r="X291" s="7"/>
      <c r="Y291" s="7"/>
      <c r="Z291" s="7"/>
      <c r="AA291" s="7"/>
      <c r="AC291" s="7"/>
      <c r="AD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</row>
    <row r="292" spans="2:57" x14ac:dyDescent="0.2">
      <c r="B292" s="7"/>
      <c r="C292" s="7"/>
      <c r="E292" s="7"/>
      <c r="F292" s="7"/>
      <c r="G292" s="7"/>
      <c r="H292" s="7"/>
      <c r="I292" s="7"/>
      <c r="J292" s="7"/>
      <c r="K292" s="7"/>
      <c r="O292" s="10"/>
      <c r="P292" s="7"/>
      <c r="Q292" s="7"/>
      <c r="S292" s="7"/>
      <c r="T292" s="7"/>
      <c r="U292" s="7"/>
      <c r="V292" s="7"/>
      <c r="X292" s="7"/>
      <c r="Y292" s="7"/>
      <c r="Z292" s="7"/>
      <c r="AA292" s="7"/>
      <c r="AC292" s="7"/>
      <c r="AD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</row>
    <row r="293" spans="2:57" x14ac:dyDescent="0.2">
      <c r="B293" s="7"/>
      <c r="C293" s="7"/>
      <c r="E293" s="7"/>
      <c r="F293" s="7"/>
      <c r="G293" s="7"/>
      <c r="H293" s="7"/>
      <c r="I293" s="7"/>
      <c r="J293" s="7"/>
      <c r="K293" s="7"/>
      <c r="O293" s="10"/>
      <c r="P293" s="7"/>
      <c r="Q293" s="7"/>
      <c r="S293" s="7"/>
      <c r="T293" s="7"/>
      <c r="U293" s="7"/>
      <c r="V293" s="7"/>
      <c r="X293" s="7"/>
      <c r="Y293" s="7"/>
      <c r="Z293" s="7"/>
      <c r="AA293" s="7"/>
      <c r="AC293" s="7"/>
      <c r="AD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</row>
    <row r="294" spans="2:57" x14ac:dyDescent="0.2">
      <c r="B294" s="7"/>
      <c r="C294" s="7"/>
      <c r="E294" s="7"/>
      <c r="F294" s="7"/>
      <c r="G294" s="7"/>
      <c r="H294" s="7"/>
      <c r="I294" s="7"/>
      <c r="J294" s="7"/>
      <c r="K294" s="7"/>
      <c r="O294" s="10"/>
      <c r="P294" s="7"/>
      <c r="Q294" s="7"/>
      <c r="S294" s="7"/>
      <c r="T294" s="7"/>
      <c r="U294" s="7"/>
      <c r="V294" s="7"/>
      <c r="X294" s="7"/>
      <c r="Y294" s="7"/>
      <c r="Z294" s="7"/>
      <c r="AA294" s="7"/>
      <c r="AC294" s="7"/>
      <c r="AD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</row>
    <row r="295" spans="2:57" x14ac:dyDescent="0.2">
      <c r="B295" s="7"/>
      <c r="C295" s="7"/>
      <c r="E295" s="7"/>
      <c r="F295" s="7"/>
      <c r="G295" s="7"/>
      <c r="H295" s="7"/>
      <c r="I295" s="7"/>
      <c r="J295" s="7"/>
      <c r="K295" s="7"/>
      <c r="O295" s="10"/>
      <c r="P295" s="7"/>
      <c r="Q295" s="7"/>
      <c r="S295" s="7"/>
      <c r="T295" s="7"/>
      <c r="U295" s="7"/>
      <c r="V295" s="7"/>
      <c r="X295" s="7"/>
      <c r="Y295" s="7"/>
      <c r="Z295" s="7"/>
      <c r="AA295" s="7"/>
      <c r="AC295" s="7"/>
      <c r="AD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</row>
    <row r="296" spans="2:57" x14ac:dyDescent="0.2">
      <c r="B296" s="7"/>
      <c r="C296" s="7"/>
      <c r="E296" s="7"/>
      <c r="F296" s="7"/>
      <c r="G296" s="7"/>
      <c r="H296" s="7"/>
      <c r="I296" s="7"/>
      <c r="J296" s="7"/>
      <c r="K296" s="7"/>
      <c r="O296" s="10"/>
      <c r="P296" s="7"/>
      <c r="Q296" s="7"/>
      <c r="S296" s="7"/>
      <c r="T296" s="7"/>
      <c r="U296" s="7"/>
      <c r="V296" s="7"/>
      <c r="X296" s="7"/>
      <c r="Y296" s="7"/>
      <c r="Z296" s="7"/>
      <c r="AA296" s="7"/>
      <c r="AC296" s="7"/>
      <c r="AD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</row>
    <row r="297" spans="2:57" x14ac:dyDescent="0.2">
      <c r="B297" s="7"/>
      <c r="C297" s="7"/>
      <c r="E297" s="7"/>
      <c r="F297" s="7"/>
      <c r="G297" s="7"/>
      <c r="H297" s="7"/>
      <c r="I297" s="7"/>
      <c r="J297" s="7"/>
      <c r="K297" s="7"/>
      <c r="O297" s="10"/>
      <c r="P297" s="7"/>
      <c r="Q297" s="7"/>
      <c r="S297" s="7"/>
      <c r="T297" s="7"/>
      <c r="U297" s="7"/>
      <c r="V297" s="7"/>
      <c r="X297" s="7"/>
      <c r="Y297" s="7"/>
      <c r="Z297" s="7"/>
      <c r="AA297" s="7"/>
      <c r="AC297" s="7"/>
      <c r="AD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</row>
    <row r="298" spans="2:57" x14ac:dyDescent="0.2">
      <c r="B298" s="7"/>
      <c r="C298" s="7"/>
      <c r="E298" s="7"/>
      <c r="F298" s="7"/>
      <c r="G298" s="7"/>
      <c r="H298" s="7"/>
      <c r="I298" s="7"/>
      <c r="J298" s="7"/>
      <c r="K298" s="7"/>
      <c r="O298" s="10"/>
      <c r="P298" s="7"/>
      <c r="Q298" s="7"/>
      <c r="S298" s="7"/>
      <c r="T298" s="7"/>
      <c r="U298" s="7"/>
      <c r="V298" s="7"/>
      <c r="X298" s="7"/>
      <c r="Y298" s="7"/>
      <c r="Z298" s="7"/>
      <c r="AA298" s="7"/>
      <c r="AC298" s="7"/>
      <c r="AD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</row>
    <row r="299" spans="2:57" x14ac:dyDescent="0.2">
      <c r="B299" s="7"/>
      <c r="C299" s="7"/>
      <c r="E299" s="7"/>
      <c r="F299" s="7"/>
      <c r="G299" s="7"/>
      <c r="H299" s="7"/>
      <c r="I299" s="7"/>
      <c r="J299" s="7"/>
      <c r="K299" s="7"/>
      <c r="O299" s="10"/>
      <c r="P299" s="7"/>
      <c r="Q299" s="7"/>
      <c r="S299" s="7"/>
      <c r="T299" s="7"/>
      <c r="U299" s="7"/>
      <c r="V299" s="7"/>
      <c r="X299" s="7"/>
      <c r="Y299" s="7"/>
      <c r="Z299" s="7"/>
      <c r="AA299" s="7"/>
      <c r="AC299" s="7"/>
      <c r="AD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</row>
    <row r="300" spans="2:57" x14ac:dyDescent="0.2">
      <c r="B300" s="7"/>
      <c r="C300" s="7"/>
      <c r="E300" s="7"/>
      <c r="F300" s="7"/>
      <c r="G300" s="7"/>
      <c r="H300" s="7"/>
      <c r="I300" s="7"/>
      <c r="J300" s="7"/>
      <c r="K300" s="7"/>
      <c r="O300" s="10"/>
      <c r="P300" s="7"/>
      <c r="Q300" s="7"/>
      <c r="S300" s="7"/>
      <c r="T300" s="7"/>
      <c r="U300" s="7"/>
      <c r="V300" s="7"/>
      <c r="X300" s="7"/>
      <c r="Y300" s="7"/>
      <c r="Z300" s="7"/>
      <c r="AA300" s="7"/>
      <c r="AC300" s="7"/>
      <c r="AD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</row>
    <row r="301" spans="2:57" x14ac:dyDescent="0.2">
      <c r="B301" s="7"/>
      <c r="C301" s="7"/>
      <c r="E301" s="7"/>
      <c r="F301" s="7"/>
      <c r="G301" s="7"/>
      <c r="H301" s="7"/>
      <c r="I301" s="7"/>
      <c r="J301" s="7"/>
      <c r="K301" s="7"/>
      <c r="O301" s="10"/>
      <c r="P301" s="7"/>
      <c r="Q301" s="7"/>
      <c r="S301" s="7"/>
      <c r="T301" s="7"/>
      <c r="U301" s="7"/>
      <c r="V301" s="7"/>
      <c r="X301" s="7"/>
      <c r="Y301" s="7"/>
      <c r="Z301" s="7"/>
      <c r="AA301" s="7"/>
      <c r="AC301" s="7"/>
      <c r="AD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</row>
    <row r="302" spans="2:57" x14ac:dyDescent="0.2">
      <c r="B302" s="7"/>
      <c r="C302" s="7"/>
      <c r="E302" s="7"/>
      <c r="F302" s="7"/>
      <c r="G302" s="7"/>
      <c r="H302" s="7"/>
      <c r="I302" s="7"/>
      <c r="J302" s="7"/>
      <c r="K302" s="7"/>
      <c r="O302" s="10"/>
      <c r="P302" s="7"/>
      <c r="Q302" s="7"/>
      <c r="S302" s="7"/>
      <c r="T302" s="7"/>
      <c r="U302" s="7"/>
      <c r="V302" s="7"/>
      <c r="X302" s="7"/>
      <c r="Y302" s="7"/>
      <c r="Z302" s="7"/>
      <c r="AA302" s="7"/>
      <c r="AC302" s="7"/>
      <c r="AD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</row>
    <row r="303" spans="2:57" x14ac:dyDescent="0.2">
      <c r="B303" s="7"/>
      <c r="C303" s="7"/>
      <c r="E303" s="7"/>
      <c r="F303" s="7"/>
      <c r="G303" s="7"/>
      <c r="H303" s="7"/>
      <c r="I303" s="7"/>
      <c r="J303" s="7"/>
      <c r="K303" s="7"/>
      <c r="O303" s="10"/>
      <c r="P303" s="7"/>
      <c r="Q303" s="7"/>
      <c r="S303" s="7"/>
      <c r="T303" s="7"/>
      <c r="U303" s="7"/>
      <c r="V303" s="7"/>
      <c r="X303" s="7"/>
      <c r="Y303" s="7"/>
      <c r="Z303" s="7"/>
      <c r="AA303" s="7"/>
      <c r="AC303" s="7"/>
      <c r="AD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</row>
    <row r="304" spans="2:57" x14ac:dyDescent="0.2">
      <c r="B304" s="7"/>
      <c r="C304" s="7"/>
      <c r="E304" s="7"/>
      <c r="F304" s="7"/>
      <c r="G304" s="7"/>
      <c r="H304" s="7"/>
      <c r="I304" s="7"/>
      <c r="J304" s="7"/>
      <c r="K304" s="7"/>
      <c r="O304" s="10"/>
      <c r="P304" s="7"/>
      <c r="Q304" s="7"/>
      <c r="S304" s="7"/>
      <c r="T304" s="7"/>
      <c r="U304" s="7"/>
      <c r="V304" s="7"/>
      <c r="X304" s="7"/>
      <c r="Y304" s="7"/>
      <c r="Z304" s="7"/>
      <c r="AA304" s="7"/>
      <c r="AC304" s="7"/>
      <c r="AD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</row>
    <row r="305" spans="2:57" x14ac:dyDescent="0.2">
      <c r="B305" s="7"/>
      <c r="C305" s="7"/>
      <c r="E305" s="7"/>
      <c r="F305" s="7"/>
      <c r="G305" s="7"/>
      <c r="H305" s="7"/>
      <c r="I305" s="7"/>
      <c r="J305" s="7"/>
      <c r="K305" s="7"/>
      <c r="O305" s="10"/>
      <c r="P305" s="7"/>
      <c r="Q305" s="7"/>
      <c r="S305" s="7"/>
      <c r="T305" s="7"/>
      <c r="U305" s="7"/>
      <c r="V305" s="7"/>
      <c r="X305" s="7"/>
      <c r="Y305" s="7"/>
      <c r="Z305" s="7"/>
      <c r="AA305" s="7"/>
      <c r="AC305" s="7"/>
      <c r="AD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</row>
    <row r="306" spans="2:57" x14ac:dyDescent="0.2">
      <c r="B306" s="7"/>
      <c r="C306" s="7"/>
      <c r="E306" s="7"/>
      <c r="F306" s="7"/>
      <c r="G306" s="7"/>
      <c r="H306" s="7"/>
      <c r="I306" s="7"/>
      <c r="J306" s="7"/>
      <c r="K306" s="7"/>
      <c r="O306" s="10"/>
      <c r="P306" s="7"/>
      <c r="Q306" s="7"/>
      <c r="S306" s="7"/>
      <c r="T306" s="7"/>
      <c r="U306" s="7"/>
      <c r="V306" s="7"/>
      <c r="X306" s="7"/>
      <c r="Y306" s="7"/>
      <c r="Z306" s="7"/>
      <c r="AA306" s="7"/>
      <c r="AC306" s="7"/>
      <c r="AD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</row>
    <row r="307" spans="2:57" x14ac:dyDescent="0.2">
      <c r="B307" s="7"/>
      <c r="C307" s="7"/>
      <c r="E307" s="7"/>
      <c r="F307" s="7"/>
      <c r="G307" s="7"/>
      <c r="H307" s="7"/>
      <c r="I307" s="7"/>
      <c r="J307" s="7"/>
      <c r="K307" s="7"/>
      <c r="O307" s="10"/>
      <c r="P307" s="7"/>
      <c r="Q307" s="7"/>
      <c r="S307" s="7"/>
      <c r="T307" s="7"/>
      <c r="U307" s="7"/>
      <c r="V307" s="7"/>
      <c r="X307" s="7"/>
      <c r="Y307" s="7"/>
      <c r="Z307" s="7"/>
      <c r="AA307" s="7"/>
      <c r="AC307" s="7"/>
      <c r="AD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</row>
    <row r="308" spans="2:57" x14ac:dyDescent="0.2">
      <c r="B308" s="7"/>
      <c r="C308" s="7"/>
      <c r="E308" s="7"/>
      <c r="F308" s="7"/>
      <c r="G308" s="7"/>
      <c r="H308" s="7"/>
      <c r="I308" s="7"/>
      <c r="J308" s="7"/>
      <c r="K308" s="7"/>
      <c r="O308" s="10"/>
      <c r="P308" s="7"/>
      <c r="Q308" s="7"/>
      <c r="S308" s="7"/>
      <c r="T308" s="7"/>
      <c r="U308" s="7"/>
      <c r="V308" s="7"/>
      <c r="X308" s="7"/>
      <c r="Y308" s="7"/>
      <c r="Z308" s="7"/>
      <c r="AA308" s="7"/>
      <c r="AC308" s="7"/>
      <c r="AD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</row>
    <row r="309" spans="2:57" x14ac:dyDescent="0.2">
      <c r="B309" s="7"/>
      <c r="C309" s="7"/>
      <c r="E309" s="7"/>
      <c r="F309" s="7"/>
      <c r="G309" s="7"/>
      <c r="H309" s="7"/>
      <c r="I309" s="7"/>
      <c r="J309" s="7"/>
      <c r="K309" s="7"/>
      <c r="O309" s="10"/>
      <c r="P309" s="7"/>
      <c r="Q309" s="7"/>
      <c r="S309" s="7"/>
      <c r="T309" s="7"/>
      <c r="U309" s="7"/>
      <c r="V309" s="7"/>
      <c r="X309" s="7"/>
      <c r="Y309" s="7"/>
      <c r="Z309" s="7"/>
      <c r="AA309" s="7"/>
      <c r="AC309" s="7"/>
      <c r="AD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</row>
    <row r="310" spans="2:57" x14ac:dyDescent="0.2">
      <c r="B310" s="7"/>
      <c r="C310" s="7"/>
      <c r="E310" s="7"/>
      <c r="F310" s="7"/>
      <c r="G310" s="7"/>
      <c r="H310" s="7"/>
      <c r="I310" s="7"/>
      <c r="J310" s="7"/>
      <c r="K310" s="7"/>
      <c r="O310" s="10"/>
      <c r="P310" s="7"/>
      <c r="Q310" s="7"/>
      <c r="S310" s="7"/>
      <c r="T310" s="7"/>
      <c r="U310" s="7"/>
      <c r="V310" s="7"/>
      <c r="X310" s="7"/>
      <c r="Y310" s="7"/>
      <c r="Z310" s="7"/>
      <c r="AA310" s="7"/>
      <c r="AC310" s="7"/>
      <c r="AD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</row>
    <row r="311" spans="2:57" x14ac:dyDescent="0.2">
      <c r="B311" s="7"/>
      <c r="C311" s="7"/>
      <c r="E311" s="7"/>
      <c r="F311" s="7"/>
      <c r="G311" s="7"/>
      <c r="H311" s="7"/>
      <c r="I311" s="7"/>
      <c r="J311" s="7"/>
      <c r="K311" s="7"/>
      <c r="O311" s="10"/>
      <c r="P311" s="7"/>
      <c r="Q311" s="7"/>
      <c r="S311" s="7"/>
      <c r="T311" s="7"/>
      <c r="U311" s="7"/>
      <c r="V311" s="7"/>
      <c r="X311" s="7"/>
      <c r="Y311" s="7"/>
      <c r="Z311" s="7"/>
      <c r="AA311" s="7"/>
      <c r="AC311" s="7"/>
      <c r="AD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</row>
    <row r="312" spans="2:57" x14ac:dyDescent="0.2">
      <c r="B312" s="7"/>
      <c r="C312" s="7"/>
      <c r="E312" s="7"/>
      <c r="F312" s="7"/>
      <c r="G312" s="7"/>
      <c r="H312" s="7"/>
      <c r="I312" s="7"/>
      <c r="J312" s="7"/>
      <c r="K312" s="7"/>
      <c r="O312" s="10"/>
      <c r="P312" s="7"/>
      <c r="Q312" s="7"/>
      <c r="S312" s="7"/>
      <c r="T312" s="7"/>
      <c r="U312" s="7"/>
      <c r="V312" s="7"/>
      <c r="X312" s="7"/>
      <c r="Y312" s="7"/>
      <c r="Z312" s="7"/>
      <c r="AA312" s="7"/>
      <c r="AC312" s="7"/>
      <c r="AD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</row>
    <row r="313" spans="2:57" x14ac:dyDescent="0.2">
      <c r="B313" s="7"/>
      <c r="C313" s="7"/>
      <c r="E313" s="7"/>
      <c r="F313" s="7"/>
      <c r="G313" s="7"/>
      <c r="H313" s="7"/>
      <c r="I313" s="7"/>
      <c r="J313" s="7"/>
      <c r="K313" s="7"/>
      <c r="O313" s="10"/>
      <c r="P313" s="7"/>
      <c r="Q313" s="7"/>
      <c r="S313" s="7"/>
      <c r="T313" s="7"/>
      <c r="U313" s="7"/>
      <c r="V313" s="7"/>
      <c r="X313" s="7"/>
      <c r="Y313" s="7"/>
      <c r="Z313" s="7"/>
      <c r="AA313" s="7"/>
      <c r="AC313" s="7"/>
      <c r="AD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</row>
    <row r="314" spans="2:57" x14ac:dyDescent="0.2">
      <c r="B314" s="7"/>
      <c r="C314" s="7"/>
      <c r="E314" s="7"/>
      <c r="F314" s="7"/>
      <c r="G314" s="7"/>
      <c r="H314" s="7"/>
      <c r="I314" s="7"/>
      <c r="J314" s="7"/>
      <c r="K314" s="7"/>
      <c r="O314" s="10"/>
      <c r="P314" s="7"/>
      <c r="Q314" s="7"/>
      <c r="S314" s="7"/>
      <c r="T314" s="7"/>
      <c r="U314" s="7"/>
      <c r="V314" s="7"/>
      <c r="X314" s="7"/>
      <c r="Y314" s="7"/>
      <c r="Z314" s="7"/>
      <c r="AA314" s="7"/>
      <c r="AC314" s="7"/>
      <c r="AD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</row>
    <row r="315" spans="2:57" x14ac:dyDescent="0.2">
      <c r="B315" s="7"/>
      <c r="C315" s="7"/>
      <c r="E315" s="7"/>
      <c r="F315" s="7"/>
      <c r="G315" s="7"/>
      <c r="H315" s="7"/>
      <c r="I315" s="7"/>
      <c r="J315" s="7"/>
      <c r="K315" s="7"/>
      <c r="O315" s="10"/>
      <c r="P315" s="7"/>
      <c r="Q315" s="7"/>
      <c r="S315" s="7"/>
      <c r="T315" s="7"/>
      <c r="U315" s="7"/>
      <c r="V315" s="7"/>
      <c r="X315" s="7"/>
      <c r="Y315" s="7"/>
      <c r="Z315" s="7"/>
      <c r="AA315" s="7"/>
      <c r="AC315" s="7"/>
      <c r="AD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</row>
    <row r="316" spans="2:57" x14ac:dyDescent="0.2">
      <c r="B316" s="7"/>
      <c r="C316" s="7"/>
      <c r="E316" s="7"/>
      <c r="F316" s="7"/>
      <c r="G316" s="7"/>
      <c r="H316" s="7"/>
      <c r="I316" s="7"/>
      <c r="J316" s="7"/>
      <c r="K316" s="7"/>
      <c r="O316" s="10"/>
      <c r="P316" s="7"/>
      <c r="Q316" s="7"/>
      <c r="S316" s="7"/>
      <c r="T316" s="7"/>
      <c r="U316" s="7"/>
      <c r="V316" s="7"/>
      <c r="X316" s="7"/>
      <c r="Y316" s="7"/>
      <c r="Z316" s="7"/>
      <c r="AA316" s="7"/>
      <c r="AC316" s="7"/>
      <c r="AD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</row>
    <row r="317" spans="2:57" x14ac:dyDescent="0.2">
      <c r="B317" s="7"/>
      <c r="C317" s="7"/>
      <c r="E317" s="7"/>
      <c r="F317" s="7"/>
      <c r="G317" s="7"/>
      <c r="H317" s="7"/>
      <c r="I317" s="7"/>
      <c r="J317" s="7"/>
      <c r="K317" s="7"/>
      <c r="O317" s="10"/>
      <c r="P317" s="7"/>
      <c r="Q317" s="7"/>
      <c r="S317" s="7"/>
      <c r="T317" s="7"/>
      <c r="U317" s="7"/>
      <c r="V317" s="7"/>
      <c r="X317" s="7"/>
      <c r="Y317" s="7"/>
      <c r="Z317" s="7"/>
      <c r="AA317" s="7"/>
      <c r="AC317" s="7"/>
      <c r="AD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</row>
    <row r="318" spans="2:57" x14ac:dyDescent="0.2">
      <c r="B318" s="7"/>
      <c r="C318" s="7"/>
      <c r="E318" s="7"/>
      <c r="F318" s="7"/>
      <c r="G318" s="7"/>
      <c r="H318" s="7"/>
      <c r="I318" s="7"/>
      <c r="J318" s="7"/>
      <c r="K318" s="7"/>
      <c r="O318" s="10"/>
      <c r="P318" s="7"/>
      <c r="Q318" s="7"/>
      <c r="S318" s="7"/>
      <c r="T318" s="7"/>
      <c r="U318" s="7"/>
      <c r="V318" s="7"/>
      <c r="X318" s="7"/>
      <c r="Y318" s="7"/>
      <c r="Z318" s="7"/>
      <c r="AA318" s="7"/>
      <c r="AC318" s="7"/>
      <c r="AD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</row>
    <row r="319" spans="2:57" x14ac:dyDescent="0.2">
      <c r="B319" s="7"/>
      <c r="C319" s="7"/>
      <c r="E319" s="7"/>
      <c r="F319" s="7"/>
      <c r="G319" s="7"/>
      <c r="H319" s="7"/>
      <c r="I319" s="7"/>
      <c r="J319" s="7"/>
      <c r="K319" s="7"/>
      <c r="O319" s="10"/>
      <c r="P319" s="7"/>
      <c r="Q319" s="7"/>
      <c r="S319" s="7"/>
      <c r="T319" s="7"/>
      <c r="U319" s="7"/>
      <c r="V319" s="7"/>
      <c r="X319" s="7"/>
      <c r="Y319" s="7"/>
      <c r="Z319" s="7"/>
      <c r="AA319" s="7"/>
      <c r="AC319" s="7"/>
      <c r="AD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</row>
    <row r="320" spans="2:57" x14ac:dyDescent="0.2">
      <c r="B320" s="7"/>
      <c r="C320" s="7"/>
      <c r="E320" s="7"/>
      <c r="F320" s="7"/>
      <c r="G320" s="7"/>
      <c r="H320" s="7"/>
      <c r="I320" s="7"/>
      <c r="J320" s="7"/>
      <c r="K320" s="7"/>
      <c r="O320" s="10"/>
      <c r="P320" s="7"/>
      <c r="Q320" s="7"/>
      <c r="S320" s="7"/>
      <c r="T320" s="7"/>
      <c r="U320" s="7"/>
      <c r="V320" s="7"/>
      <c r="X320" s="7"/>
      <c r="Y320" s="7"/>
      <c r="Z320" s="7"/>
      <c r="AA320" s="7"/>
      <c r="AC320" s="7"/>
      <c r="AD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</row>
    <row r="321" spans="2:57" x14ac:dyDescent="0.2">
      <c r="B321" s="7"/>
      <c r="C321" s="7"/>
      <c r="E321" s="7"/>
      <c r="F321" s="7"/>
      <c r="G321" s="7"/>
      <c r="H321" s="7"/>
      <c r="I321" s="7"/>
      <c r="J321" s="7"/>
      <c r="K321" s="7"/>
      <c r="O321" s="10"/>
      <c r="P321" s="7"/>
      <c r="Q321" s="7"/>
      <c r="S321" s="7"/>
      <c r="T321" s="7"/>
      <c r="U321" s="7"/>
      <c r="V321" s="7"/>
      <c r="X321" s="7"/>
      <c r="Y321" s="7"/>
      <c r="Z321" s="7"/>
      <c r="AA321" s="7"/>
      <c r="AC321" s="7"/>
      <c r="AD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</row>
    <row r="322" spans="2:57" x14ac:dyDescent="0.2">
      <c r="B322" s="7"/>
      <c r="C322" s="7"/>
      <c r="E322" s="7"/>
      <c r="F322" s="7"/>
      <c r="G322" s="7"/>
      <c r="H322" s="7"/>
      <c r="I322" s="7"/>
      <c r="J322" s="7"/>
      <c r="K322" s="7"/>
      <c r="O322" s="10"/>
      <c r="P322" s="7"/>
      <c r="Q322" s="7"/>
      <c r="S322" s="7"/>
      <c r="T322" s="7"/>
      <c r="U322" s="7"/>
      <c r="V322" s="7"/>
      <c r="X322" s="7"/>
      <c r="Y322" s="7"/>
      <c r="Z322" s="7"/>
      <c r="AA322" s="7"/>
      <c r="AC322" s="7"/>
      <c r="AD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</row>
    <row r="323" spans="2:57" x14ac:dyDescent="0.2">
      <c r="B323" s="7"/>
      <c r="C323" s="7"/>
      <c r="E323" s="7"/>
      <c r="F323" s="7"/>
      <c r="G323" s="7"/>
      <c r="H323" s="7"/>
      <c r="I323" s="7"/>
      <c r="J323" s="7"/>
      <c r="K323" s="7"/>
      <c r="O323" s="10"/>
      <c r="P323" s="7"/>
      <c r="Q323" s="7"/>
      <c r="S323" s="7"/>
      <c r="T323" s="7"/>
      <c r="U323" s="7"/>
      <c r="V323" s="7"/>
      <c r="X323" s="7"/>
      <c r="Y323" s="7"/>
      <c r="Z323" s="7"/>
      <c r="AA323" s="7"/>
      <c r="AC323" s="7"/>
      <c r="AD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</row>
    <row r="324" spans="2:57" x14ac:dyDescent="0.2">
      <c r="B324" s="7"/>
      <c r="C324" s="7"/>
      <c r="E324" s="7"/>
      <c r="F324" s="7"/>
      <c r="G324" s="7"/>
      <c r="H324" s="7"/>
      <c r="I324" s="7"/>
      <c r="J324" s="7"/>
      <c r="K324" s="7"/>
      <c r="O324" s="10"/>
      <c r="P324" s="7"/>
      <c r="Q324" s="7"/>
      <c r="S324" s="7"/>
      <c r="T324" s="7"/>
      <c r="U324" s="7"/>
      <c r="V324" s="7"/>
      <c r="X324" s="7"/>
      <c r="Y324" s="7"/>
      <c r="Z324" s="7"/>
      <c r="AA324" s="7"/>
      <c r="AC324" s="7"/>
      <c r="AD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</row>
    <row r="325" spans="2:57" x14ac:dyDescent="0.2">
      <c r="B325" s="7"/>
      <c r="C325" s="7"/>
      <c r="E325" s="7"/>
      <c r="F325" s="7"/>
      <c r="G325" s="7"/>
      <c r="H325" s="7"/>
      <c r="I325" s="7"/>
      <c r="J325" s="7"/>
      <c r="K325" s="7"/>
      <c r="O325" s="10"/>
      <c r="P325" s="7"/>
      <c r="Q325" s="7"/>
      <c r="S325" s="7"/>
      <c r="T325" s="7"/>
      <c r="U325" s="7"/>
      <c r="V325" s="7"/>
      <c r="X325" s="7"/>
      <c r="Y325" s="7"/>
      <c r="Z325" s="7"/>
      <c r="AA325" s="7"/>
      <c r="AC325" s="7"/>
      <c r="AD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</row>
    <row r="326" spans="2:57" x14ac:dyDescent="0.2">
      <c r="B326" s="7"/>
      <c r="C326" s="7"/>
      <c r="E326" s="7"/>
      <c r="F326" s="7"/>
      <c r="G326" s="7"/>
      <c r="H326" s="7"/>
      <c r="I326" s="7"/>
      <c r="J326" s="7"/>
      <c r="K326" s="7"/>
      <c r="O326" s="10"/>
      <c r="P326" s="7"/>
      <c r="Q326" s="7"/>
      <c r="S326" s="7"/>
      <c r="T326" s="7"/>
      <c r="U326" s="7"/>
      <c r="V326" s="7"/>
      <c r="X326" s="7"/>
      <c r="Y326" s="7"/>
      <c r="Z326" s="7"/>
      <c r="AA326" s="7"/>
      <c r="AC326" s="7"/>
      <c r="AD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</row>
    <row r="327" spans="2:57" x14ac:dyDescent="0.2">
      <c r="B327" s="7"/>
      <c r="C327" s="7"/>
      <c r="E327" s="7"/>
      <c r="F327" s="7"/>
      <c r="G327" s="7"/>
      <c r="H327" s="7"/>
      <c r="I327" s="7"/>
      <c r="J327" s="7"/>
      <c r="K327" s="7"/>
      <c r="O327" s="10"/>
      <c r="P327" s="7"/>
      <c r="Q327" s="7"/>
      <c r="S327" s="7"/>
      <c r="T327" s="7"/>
      <c r="U327" s="7"/>
      <c r="V327" s="7"/>
      <c r="X327" s="7"/>
      <c r="Y327" s="7"/>
      <c r="Z327" s="7"/>
      <c r="AA327" s="7"/>
      <c r="AC327" s="7"/>
      <c r="AD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</row>
    <row r="328" spans="2:57" x14ac:dyDescent="0.2">
      <c r="B328" s="7"/>
      <c r="C328" s="7"/>
      <c r="E328" s="7"/>
      <c r="F328" s="7"/>
      <c r="G328" s="7"/>
      <c r="H328" s="7"/>
      <c r="I328" s="7"/>
      <c r="J328" s="7"/>
      <c r="K328" s="7"/>
      <c r="O328" s="10"/>
      <c r="P328" s="7"/>
      <c r="Q328" s="7"/>
      <c r="S328" s="7"/>
      <c r="T328" s="7"/>
      <c r="U328" s="7"/>
      <c r="V328" s="7"/>
      <c r="X328" s="7"/>
      <c r="Y328" s="7"/>
      <c r="Z328" s="7"/>
      <c r="AA328" s="7"/>
      <c r="AC328" s="7"/>
      <c r="AD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</row>
    <row r="329" spans="2:57" x14ac:dyDescent="0.2">
      <c r="B329" s="7"/>
      <c r="C329" s="7"/>
      <c r="E329" s="7"/>
      <c r="F329" s="7"/>
      <c r="G329" s="7"/>
      <c r="H329" s="7"/>
      <c r="I329" s="7"/>
      <c r="J329" s="7"/>
      <c r="K329" s="7"/>
      <c r="O329" s="10"/>
      <c r="P329" s="7"/>
      <c r="Q329" s="7"/>
      <c r="S329" s="7"/>
      <c r="T329" s="7"/>
      <c r="U329" s="7"/>
      <c r="V329" s="7"/>
      <c r="X329" s="7"/>
      <c r="Y329" s="7"/>
      <c r="Z329" s="7"/>
      <c r="AA329" s="7"/>
      <c r="AC329" s="7"/>
      <c r="AD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</row>
    <row r="330" spans="2:57" x14ac:dyDescent="0.2">
      <c r="B330" s="7"/>
      <c r="C330" s="7"/>
      <c r="E330" s="7"/>
      <c r="F330" s="7"/>
      <c r="G330" s="7"/>
      <c r="H330" s="7"/>
      <c r="I330" s="7"/>
      <c r="J330" s="7"/>
      <c r="K330" s="7"/>
      <c r="O330" s="10"/>
      <c r="P330" s="7"/>
      <c r="Q330" s="7"/>
      <c r="S330" s="7"/>
      <c r="T330" s="7"/>
      <c r="U330" s="7"/>
      <c r="V330" s="7"/>
      <c r="X330" s="7"/>
      <c r="Y330" s="7"/>
      <c r="Z330" s="7"/>
      <c r="AA330" s="7"/>
      <c r="AC330" s="7"/>
      <c r="AD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</row>
    <row r="331" spans="2:57" x14ac:dyDescent="0.2">
      <c r="B331" s="7"/>
      <c r="C331" s="7"/>
      <c r="E331" s="7"/>
      <c r="F331" s="7"/>
      <c r="G331" s="7"/>
      <c r="H331" s="7"/>
      <c r="I331" s="7"/>
      <c r="J331" s="7"/>
      <c r="K331" s="7"/>
      <c r="O331" s="10"/>
      <c r="P331" s="7"/>
      <c r="Q331" s="7"/>
      <c r="S331" s="7"/>
      <c r="T331" s="7"/>
      <c r="U331" s="7"/>
      <c r="V331" s="7"/>
      <c r="X331" s="7"/>
      <c r="Y331" s="7"/>
      <c r="Z331" s="7"/>
      <c r="AA331" s="7"/>
      <c r="AC331" s="7"/>
      <c r="AD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</row>
    <row r="332" spans="2:57" x14ac:dyDescent="0.2">
      <c r="B332" s="7"/>
      <c r="C332" s="7"/>
      <c r="E332" s="7"/>
      <c r="F332" s="7"/>
      <c r="G332" s="7"/>
      <c r="H332" s="7"/>
      <c r="I332" s="7"/>
      <c r="J332" s="7"/>
      <c r="K332" s="7"/>
      <c r="O332" s="10"/>
      <c r="P332" s="7"/>
      <c r="Q332" s="7"/>
      <c r="S332" s="7"/>
      <c r="T332" s="7"/>
      <c r="U332" s="7"/>
      <c r="V332" s="7"/>
      <c r="X332" s="7"/>
      <c r="Y332" s="7"/>
      <c r="Z332" s="7"/>
      <c r="AA332" s="7"/>
      <c r="AC332" s="7"/>
      <c r="AD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</row>
    <row r="333" spans="2:57" x14ac:dyDescent="0.2">
      <c r="B333" s="7"/>
      <c r="C333" s="7"/>
      <c r="E333" s="7"/>
      <c r="F333" s="7"/>
      <c r="G333" s="7"/>
      <c r="H333" s="7"/>
      <c r="I333" s="7"/>
      <c r="J333" s="7"/>
      <c r="K333" s="7"/>
      <c r="O333" s="10"/>
      <c r="P333" s="7"/>
      <c r="Q333" s="7"/>
      <c r="S333" s="7"/>
      <c r="T333" s="7"/>
      <c r="U333" s="7"/>
      <c r="V333" s="7"/>
      <c r="X333" s="7"/>
      <c r="Y333" s="7"/>
      <c r="Z333" s="7"/>
      <c r="AA333" s="7"/>
      <c r="AC333" s="7"/>
      <c r="AD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</row>
    <row r="334" spans="2:57" x14ac:dyDescent="0.2">
      <c r="B334" s="7"/>
      <c r="C334" s="7"/>
      <c r="E334" s="7"/>
      <c r="F334" s="7"/>
      <c r="G334" s="7"/>
      <c r="H334" s="7"/>
      <c r="I334" s="7"/>
      <c r="J334" s="7"/>
      <c r="K334" s="7"/>
      <c r="O334" s="10"/>
      <c r="P334" s="7"/>
      <c r="Q334" s="7"/>
      <c r="S334" s="7"/>
      <c r="T334" s="7"/>
      <c r="U334" s="7"/>
      <c r="V334" s="7"/>
      <c r="X334" s="7"/>
      <c r="Y334" s="7"/>
      <c r="Z334" s="7"/>
      <c r="AA334" s="7"/>
      <c r="AC334" s="7"/>
      <c r="AD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</row>
    <row r="335" spans="2:57" x14ac:dyDescent="0.2">
      <c r="B335" s="7"/>
      <c r="C335" s="7"/>
      <c r="E335" s="7"/>
      <c r="F335" s="7"/>
      <c r="G335" s="7"/>
      <c r="H335" s="7"/>
      <c r="I335" s="7"/>
      <c r="J335" s="7"/>
      <c r="K335" s="7"/>
      <c r="O335" s="10"/>
      <c r="P335" s="7"/>
      <c r="Q335" s="7"/>
      <c r="S335" s="7"/>
      <c r="T335" s="7"/>
      <c r="U335" s="7"/>
      <c r="V335" s="7"/>
      <c r="X335" s="7"/>
      <c r="Y335" s="7"/>
      <c r="Z335" s="7"/>
      <c r="AA335" s="7"/>
      <c r="AC335" s="7"/>
      <c r="AD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</row>
    <row r="336" spans="2:57" x14ac:dyDescent="0.2">
      <c r="B336" s="7"/>
      <c r="C336" s="7"/>
      <c r="E336" s="7"/>
      <c r="F336" s="7"/>
      <c r="G336" s="7"/>
      <c r="H336" s="7"/>
      <c r="I336" s="7"/>
      <c r="J336" s="7"/>
      <c r="K336" s="7"/>
      <c r="O336" s="10"/>
      <c r="P336" s="7"/>
      <c r="Q336" s="7"/>
      <c r="S336" s="7"/>
      <c r="T336" s="7"/>
      <c r="U336" s="7"/>
      <c r="V336" s="7"/>
      <c r="X336" s="7"/>
      <c r="Y336" s="7"/>
      <c r="Z336" s="7"/>
      <c r="AA336" s="7"/>
      <c r="AC336" s="7"/>
      <c r="AD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</row>
    <row r="337" spans="2:57" x14ac:dyDescent="0.2">
      <c r="B337" s="7"/>
      <c r="C337" s="7"/>
      <c r="E337" s="7"/>
      <c r="F337" s="7"/>
      <c r="G337" s="7"/>
      <c r="H337" s="7"/>
      <c r="I337" s="7"/>
      <c r="J337" s="7"/>
      <c r="K337" s="7"/>
      <c r="O337" s="10"/>
      <c r="P337" s="7"/>
      <c r="Q337" s="7"/>
      <c r="S337" s="7"/>
      <c r="T337" s="7"/>
      <c r="U337" s="7"/>
      <c r="V337" s="7"/>
      <c r="X337" s="7"/>
      <c r="Y337" s="7"/>
      <c r="Z337" s="7"/>
      <c r="AA337" s="7"/>
      <c r="AC337" s="7"/>
      <c r="AD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</row>
    <row r="338" spans="2:57" x14ac:dyDescent="0.2">
      <c r="B338" s="7"/>
      <c r="C338" s="7"/>
      <c r="E338" s="7"/>
      <c r="F338" s="7"/>
      <c r="G338" s="7"/>
      <c r="H338" s="7"/>
      <c r="I338" s="7"/>
      <c r="J338" s="7"/>
      <c r="K338" s="7"/>
      <c r="O338" s="10"/>
      <c r="P338" s="7"/>
      <c r="Q338" s="7"/>
      <c r="S338" s="7"/>
      <c r="T338" s="7"/>
      <c r="U338" s="7"/>
      <c r="V338" s="7"/>
      <c r="X338" s="7"/>
      <c r="Y338" s="7"/>
      <c r="Z338" s="7"/>
      <c r="AA338" s="7"/>
      <c r="AC338" s="7"/>
      <c r="AD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</row>
    <row r="339" spans="2:57" x14ac:dyDescent="0.2">
      <c r="B339" s="7"/>
      <c r="C339" s="7"/>
      <c r="E339" s="7"/>
      <c r="F339" s="7"/>
      <c r="G339" s="7"/>
      <c r="H339" s="7"/>
      <c r="I339" s="7"/>
      <c r="J339" s="7"/>
      <c r="K339" s="7"/>
      <c r="O339" s="10"/>
      <c r="P339" s="7"/>
      <c r="Q339" s="7"/>
      <c r="S339" s="7"/>
      <c r="T339" s="7"/>
      <c r="U339" s="7"/>
      <c r="V339" s="7"/>
      <c r="X339" s="7"/>
      <c r="Y339" s="7"/>
      <c r="Z339" s="7"/>
      <c r="AA339" s="7"/>
      <c r="AC339" s="7"/>
      <c r="AD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</row>
    <row r="340" spans="2:57" x14ac:dyDescent="0.2">
      <c r="B340" s="7"/>
      <c r="C340" s="7"/>
      <c r="E340" s="7"/>
      <c r="F340" s="7"/>
      <c r="G340" s="7"/>
      <c r="H340" s="7"/>
      <c r="I340" s="7"/>
      <c r="J340" s="7"/>
      <c r="K340" s="7"/>
      <c r="O340" s="10"/>
      <c r="P340" s="7"/>
      <c r="Q340" s="7"/>
      <c r="S340" s="7"/>
      <c r="T340" s="7"/>
      <c r="U340" s="7"/>
      <c r="V340" s="7"/>
      <c r="X340" s="7"/>
      <c r="Y340" s="7"/>
      <c r="Z340" s="7"/>
      <c r="AA340" s="7"/>
      <c r="AC340" s="7"/>
      <c r="AD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</row>
    <row r="341" spans="2:57" x14ac:dyDescent="0.2">
      <c r="B341" s="7"/>
      <c r="C341" s="7"/>
      <c r="E341" s="7"/>
      <c r="F341" s="7"/>
      <c r="G341" s="7"/>
      <c r="H341" s="7"/>
      <c r="I341" s="7"/>
      <c r="J341" s="7"/>
      <c r="K341" s="7"/>
      <c r="O341" s="10"/>
      <c r="P341" s="7"/>
      <c r="Q341" s="7"/>
      <c r="S341" s="7"/>
      <c r="T341" s="7"/>
      <c r="U341" s="7"/>
      <c r="V341" s="7"/>
      <c r="X341" s="7"/>
      <c r="Y341" s="7"/>
      <c r="Z341" s="7"/>
      <c r="AA341" s="7"/>
      <c r="AC341" s="7"/>
      <c r="AD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</row>
    <row r="342" spans="2:57" x14ac:dyDescent="0.2">
      <c r="B342" s="7"/>
      <c r="C342" s="7"/>
      <c r="E342" s="7"/>
      <c r="F342" s="7"/>
      <c r="G342" s="7"/>
      <c r="H342" s="7"/>
      <c r="I342" s="7"/>
      <c r="J342" s="7"/>
      <c r="K342" s="7"/>
      <c r="O342" s="10"/>
      <c r="P342" s="7"/>
      <c r="Q342" s="7"/>
      <c r="S342" s="7"/>
      <c r="T342" s="7"/>
      <c r="U342" s="7"/>
      <c r="V342" s="7"/>
      <c r="X342" s="7"/>
      <c r="Y342" s="7"/>
      <c r="Z342" s="7"/>
      <c r="AA342" s="7"/>
      <c r="AC342" s="7"/>
      <c r="AD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</row>
    <row r="343" spans="2:57" x14ac:dyDescent="0.2">
      <c r="B343" s="7"/>
      <c r="C343" s="7"/>
      <c r="E343" s="7"/>
      <c r="F343" s="7"/>
      <c r="G343" s="7"/>
      <c r="H343" s="7"/>
      <c r="I343" s="7"/>
      <c r="J343" s="7"/>
      <c r="K343" s="7"/>
      <c r="O343" s="10"/>
      <c r="P343" s="7"/>
      <c r="Q343" s="7"/>
      <c r="S343" s="7"/>
      <c r="T343" s="7"/>
      <c r="U343" s="7"/>
      <c r="V343" s="7"/>
      <c r="X343" s="7"/>
      <c r="Y343" s="7"/>
      <c r="Z343" s="7"/>
      <c r="AA343" s="7"/>
      <c r="AC343" s="7"/>
      <c r="AD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</row>
    <row r="344" spans="2:57" x14ac:dyDescent="0.2">
      <c r="B344" s="7"/>
      <c r="C344" s="7"/>
      <c r="E344" s="7"/>
      <c r="F344" s="7"/>
      <c r="G344" s="7"/>
      <c r="H344" s="7"/>
      <c r="I344" s="7"/>
      <c r="J344" s="7"/>
      <c r="K344" s="7"/>
      <c r="O344" s="10"/>
      <c r="P344" s="7"/>
      <c r="Q344" s="7"/>
      <c r="S344" s="7"/>
      <c r="T344" s="7"/>
      <c r="U344" s="7"/>
      <c r="V344" s="7"/>
      <c r="X344" s="7"/>
      <c r="Y344" s="7"/>
      <c r="Z344" s="7"/>
      <c r="AA344" s="7"/>
      <c r="AC344" s="7"/>
      <c r="AD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</row>
    <row r="345" spans="2:57" x14ac:dyDescent="0.2">
      <c r="B345" s="7"/>
      <c r="C345" s="7"/>
      <c r="E345" s="7"/>
      <c r="F345" s="7"/>
      <c r="G345" s="7"/>
      <c r="H345" s="7"/>
      <c r="I345" s="7"/>
      <c r="J345" s="7"/>
      <c r="K345" s="7"/>
      <c r="O345" s="10"/>
      <c r="P345" s="7"/>
      <c r="Q345" s="7"/>
      <c r="S345" s="7"/>
      <c r="T345" s="7"/>
      <c r="U345" s="7"/>
      <c r="V345" s="7"/>
      <c r="X345" s="7"/>
      <c r="Y345" s="7"/>
      <c r="Z345" s="7"/>
      <c r="AA345" s="7"/>
      <c r="AC345" s="7"/>
      <c r="AD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</row>
    <row r="346" spans="2:57" x14ac:dyDescent="0.2">
      <c r="B346" s="7"/>
      <c r="C346" s="7"/>
      <c r="E346" s="7"/>
      <c r="F346" s="7"/>
      <c r="G346" s="7"/>
      <c r="H346" s="7"/>
      <c r="I346" s="7"/>
      <c r="J346" s="7"/>
      <c r="K346" s="7"/>
      <c r="O346" s="10"/>
      <c r="P346" s="7"/>
      <c r="Q346" s="7"/>
      <c r="S346" s="7"/>
      <c r="T346" s="7"/>
      <c r="U346" s="7"/>
      <c r="V346" s="7"/>
      <c r="X346" s="7"/>
      <c r="Y346" s="7"/>
      <c r="Z346" s="7"/>
      <c r="AA346" s="7"/>
      <c r="AC346" s="7"/>
      <c r="AD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</row>
    <row r="347" spans="2:57" x14ac:dyDescent="0.2">
      <c r="B347" s="7"/>
      <c r="C347" s="7"/>
      <c r="E347" s="7"/>
      <c r="F347" s="7"/>
      <c r="G347" s="7"/>
      <c r="H347" s="7"/>
      <c r="I347" s="7"/>
      <c r="J347" s="7"/>
      <c r="K347" s="7"/>
      <c r="O347" s="10"/>
      <c r="P347" s="7"/>
      <c r="Q347" s="7"/>
      <c r="S347" s="7"/>
      <c r="T347" s="7"/>
      <c r="U347" s="7"/>
      <c r="V347" s="7"/>
      <c r="X347" s="7"/>
      <c r="Y347" s="7"/>
      <c r="Z347" s="7"/>
      <c r="AA347" s="7"/>
      <c r="AC347" s="7"/>
      <c r="AD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</row>
    <row r="348" spans="2:57" x14ac:dyDescent="0.2">
      <c r="B348" s="7"/>
      <c r="C348" s="7"/>
      <c r="E348" s="7"/>
      <c r="F348" s="7"/>
      <c r="G348" s="7"/>
      <c r="H348" s="7"/>
      <c r="I348" s="7"/>
      <c r="J348" s="7"/>
      <c r="K348" s="7"/>
      <c r="O348" s="10"/>
      <c r="P348" s="7"/>
      <c r="Q348" s="7"/>
      <c r="S348" s="7"/>
      <c r="T348" s="7"/>
      <c r="U348" s="7"/>
      <c r="V348" s="7"/>
      <c r="X348" s="7"/>
      <c r="Y348" s="7"/>
      <c r="Z348" s="7"/>
      <c r="AA348" s="7"/>
      <c r="AC348" s="7"/>
      <c r="AD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</row>
    <row r="349" spans="2:57" x14ac:dyDescent="0.2">
      <c r="B349" s="7"/>
      <c r="C349" s="7"/>
      <c r="E349" s="7"/>
      <c r="F349" s="7"/>
      <c r="G349" s="7"/>
      <c r="H349" s="7"/>
      <c r="I349" s="7"/>
      <c r="J349" s="7"/>
      <c r="K349" s="7"/>
      <c r="O349" s="10"/>
      <c r="P349" s="7"/>
      <c r="Q349" s="7"/>
      <c r="S349" s="7"/>
      <c r="T349" s="7"/>
      <c r="U349" s="7"/>
      <c r="V349" s="7"/>
      <c r="X349" s="7"/>
      <c r="Y349" s="7"/>
      <c r="Z349" s="7"/>
      <c r="AA349" s="7"/>
      <c r="AC349" s="7"/>
      <c r="AD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</row>
    <row r="350" spans="2:57" x14ac:dyDescent="0.2">
      <c r="B350" s="7"/>
      <c r="C350" s="7"/>
      <c r="E350" s="7"/>
      <c r="F350" s="7"/>
      <c r="G350" s="7"/>
      <c r="H350" s="7"/>
      <c r="I350" s="7"/>
      <c r="J350" s="7"/>
      <c r="K350" s="7"/>
      <c r="O350" s="10"/>
      <c r="P350" s="7"/>
      <c r="Q350" s="7"/>
      <c r="S350" s="7"/>
      <c r="T350" s="7"/>
      <c r="U350" s="7"/>
      <c r="V350" s="7"/>
      <c r="X350" s="7"/>
      <c r="Y350" s="7"/>
      <c r="Z350" s="7"/>
      <c r="AA350" s="7"/>
      <c r="AC350" s="7"/>
      <c r="AD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</row>
    <row r="351" spans="2:57" x14ac:dyDescent="0.2">
      <c r="B351" s="7"/>
      <c r="C351" s="7"/>
      <c r="E351" s="7"/>
      <c r="F351" s="7"/>
      <c r="G351" s="7"/>
      <c r="H351" s="7"/>
      <c r="I351" s="7"/>
      <c r="J351" s="7"/>
      <c r="K351" s="7"/>
      <c r="O351" s="10"/>
      <c r="P351" s="7"/>
      <c r="Q351" s="7"/>
      <c r="S351" s="7"/>
      <c r="T351" s="7"/>
      <c r="U351" s="7"/>
      <c r="V351" s="7"/>
      <c r="X351" s="7"/>
      <c r="Y351" s="7"/>
      <c r="Z351" s="7"/>
      <c r="AA351" s="7"/>
      <c r="AC351" s="7"/>
      <c r="AD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</row>
    <row r="352" spans="2:57" x14ac:dyDescent="0.2">
      <c r="B352" s="7"/>
      <c r="C352" s="7"/>
      <c r="E352" s="7"/>
      <c r="F352" s="7"/>
      <c r="G352" s="7"/>
      <c r="H352" s="7"/>
      <c r="I352" s="7"/>
      <c r="J352" s="7"/>
      <c r="K352" s="7"/>
      <c r="O352" s="10"/>
      <c r="P352" s="7"/>
      <c r="Q352" s="7"/>
      <c r="S352" s="7"/>
      <c r="T352" s="7"/>
      <c r="U352" s="7"/>
      <c r="V352" s="7"/>
      <c r="X352" s="7"/>
      <c r="Y352" s="7"/>
      <c r="Z352" s="7"/>
      <c r="AA352" s="7"/>
      <c r="AC352" s="7"/>
      <c r="AD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</row>
    <row r="353" spans="2:57" x14ac:dyDescent="0.2">
      <c r="B353" s="7"/>
      <c r="C353" s="7"/>
      <c r="E353" s="7"/>
      <c r="F353" s="7"/>
      <c r="G353" s="7"/>
      <c r="H353" s="7"/>
      <c r="I353" s="7"/>
      <c r="J353" s="7"/>
      <c r="K353" s="7"/>
      <c r="O353" s="10"/>
      <c r="P353" s="7"/>
      <c r="Q353" s="7"/>
      <c r="S353" s="7"/>
      <c r="T353" s="7"/>
      <c r="U353" s="7"/>
      <c r="V353" s="7"/>
      <c r="X353" s="7"/>
      <c r="Y353" s="7"/>
      <c r="Z353" s="7"/>
      <c r="AA353" s="7"/>
      <c r="AC353" s="7"/>
      <c r="AD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</row>
    <row r="354" spans="2:57" x14ac:dyDescent="0.2">
      <c r="B354" s="7"/>
      <c r="C354" s="7"/>
      <c r="E354" s="7"/>
      <c r="F354" s="7"/>
      <c r="G354" s="7"/>
      <c r="H354" s="7"/>
      <c r="I354" s="7"/>
      <c r="J354" s="7"/>
      <c r="K354" s="7"/>
      <c r="O354" s="10"/>
      <c r="P354" s="7"/>
      <c r="Q354" s="7"/>
      <c r="S354" s="7"/>
      <c r="T354" s="7"/>
      <c r="U354" s="7"/>
      <c r="V354" s="7"/>
      <c r="X354" s="7"/>
      <c r="Y354" s="7"/>
      <c r="Z354" s="7"/>
      <c r="AA354" s="7"/>
      <c r="AC354" s="7"/>
      <c r="AD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</row>
    <row r="355" spans="2:57" x14ac:dyDescent="0.2">
      <c r="B355" s="7"/>
      <c r="C355" s="7"/>
      <c r="E355" s="7"/>
      <c r="F355" s="7"/>
      <c r="G355" s="7"/>
      <c r="H355" s="7"/>
      <c r="I355" s="7"/>
      <c r="J355" s="7"/>
      <c r="K355" s="7"/>
      <c r="O355" s="10"/>
      <c r="P355" s="7"/>
      <c r="Q355" s="7"/>
      <c r="S355" s="7"/>
      <c r="T355" s="7"/>
      <c r="U355" s="7"/>
      <c r="V355" s="7"/>
      <c r="X355" s="7"/>
      <c r="Y355" s="7"/>
      <c r="Z355" s="7"/>
      <c r="AA355" s="7"/>
      <c r="AC355" s="7"/>
      <c r="AD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</row>
    <row r="356" spans="2:57" x14ac:dyDescent="0.2">
      <c r="B356" s="7"/>
      <c r="C356" s="7"/>
      <c r="E356" s="7"/>
      <c r="F356" s="7"/>
      <c r="G356" s="7"/>
      <c r="H356" s="7"/>
      <c r="I356" s="7"/>
      <c r="J356" s="7"/>
      <c r="K356" s="7"/>
      <c r="O356" s="10"/>
      <c r="P356" s="7"/>
      <c r="Q356" s="7"/>
      <c r="S356" s="7"/>
      <c r="T356" s="7"/>
      <c r="U356" s="7"/>
      <c r="V356" s="7"/>
      <c r="X356" s="7"/>
      <c r="Y356" s="7"/>
      <c r="Z356" s="7"/>
      <c r="AA356" s="7"/>
      <c r="AC356" s="7"/>
      <c r="AD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</row>
    <row r="357" spans="2:57" x14ac:dyDescent="0.2">
      <c r="B357" s="7"/>
      <c r="C357" s="7"/>
      <c r="E357" s="7"/>
      <c r="F357" s="7"/>
      <c r="G357" s="7"/>
      <c r="H357" s="7"/>
      <c r="I357" s="7"/>
      <c r="J357" s="7"/>
      <c r="K357" s="7"/>
      <c r="O357" s="10"/>
      <c r="P357" s="7"/>
      <c r="Q357" s="7"/>
      <c r="S357" s="7"/>
      <c r="T357" s="7"/>
      <c r="U357" s="7"/>
      <c r="V357" s="7"/>
      <c r="X357" s="7"/>
      <c r="Y357" s="7"/>
      <c r="Z357" s="7"/>
      <c r="AA357" s="7"/>
      <c r="AC357" s="7"/>
      <c r="AD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</row>
    <row r="358" spans="2:57" x14ac:dyDescent="0.2">
      <c r="B358" s="7"/>
      <c r="C358" s="7"/>
      <c r="E358" s="7"/>
      <c r="F358" s="7"/>
      <c r="G358" s="7"/>
      <c r="H358" s="7"/>
      <c r="I358" s="7"/>
      <c r="J358" s="7"/>
      <c r="K358" s="7"/>
      <c r="O358" s="10"/>
      <c r="P358" s="7"/>
      <c r="Q358" s="7"/>
      <c r="S358" s="7"/>
      <c r="T358" s="7"/>
      <c r="U358" s="7"/>
      <c r="V358" s="7"/>
      <c r="X358" s="7"/>
      <c r="Y358" s="7"/>
      <c r="Z358" s="7"/>
      <c r="AA358" s="7"/>
      <c r="AC358" s="7"/>
      <c r="AD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</row>
    <row r="359" spans="2:57" x14ac:dyDescent="0.2">
      <c r="B359" s="7"/>
      <c r="C359" s="7"/>
      <c r="E359" s="7"/>
      <c r="F359" s="7"/>
      <c r="G359" s="7"/>
      <c r="H359" s="7"/>
      <c r="I359" s="7"/>
      <c r="J359" s="7"/>
      <c r="K359" s="7"/>
      <c r="O359" s="10"/>
      <c r="P359" s="7"/>
      <c r="Q359" s="7"/>
      <c r="S359" s="7"/>
      <c r="T359" s="7"/>
      <c r="U359" s="7"/>
      <c r="V359" s="7"/>
      <c r="X359" s="7"/>
      <c r="Y359" s="7"/>
      <c r="Z359" s="7"/>
      <c r="AA359" s="7"/>
      <c r="AC359" s="7"/>
      <c r="AD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</row>
    <row r="360" spans="2:57" x14ac:dyDescent="0.2">
      <c r="B360" s="7"/>
      <c r="C360" s="7"/>
      <c r="E360" s="7"/>
      <c r="F360" s="7"/>
      <c r="G360" s="7"/>
      <c r="H360" s="7"/>
      <c r="I360" s="7"/>
      <c r="J360" s="7"/>
      <c r="K360" s="7"/>
      <c r="O360" s="10"/>
      <c r="P360" s="7"/>
      <c r="Q360" s="7"/>
      <c r="S360" s="7"/>
      <c r="T360" s="7"/>
      <c r="U360" s="7"/>
      <c r="V360" s="7"/>
      <c r="X360" s="7"/>
      <c r="Y360" s="7"/>
      <c r="Z360" s="7"/>
      <c r="AA360" s="7"/>
      <c r="AC360" s="7"/>
      <c r="AD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</row>
    <row r="361" spans="2:57" x14ac:dyDescent="0.2">
      <c r="B361" s="7"/>
      <c r="C361" s="7"/>
      <c r="E361" s="7"/>
      <c r="F361" s="7"/>
      <c r="G361" s="7"/>
      <c r="H361" s="7"/>
      <c r="I361" s="7"/>
      <c r="J361" s="7"/>
      <c r="K361" s="7"/>
      <c r="O361" s="10"/>
      <c r="P361" s="7"/>
      <c r="Q361" s="7"/>
      <c r="S361" s="7"/>
      <c r="T361" s="7"/>
      <c r="U361" s="7"/>
      <c r="V361" s="7"/>
      <c r="X361" s="7"/>
      <c r="Y361" s="7"/>
      <c r="Z361" s="7"/>
      <c r="AA361" s="7"/>
      <c r="AC361" s="7"/>
      <c r="AD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</row>
    <row r="362" spans="2:57" x14ac:dyDescent="0.2">
      <c r="B362" s="7"/>
      <c r="C362" s="7"/>
      <c r="E362" s="7"/>
      <c r="F362" s="7"/>
      <c r="G362" s="7"/>
      <c r="H362" s="7"/>
      <c r="I362" s="7"/>
      <c r="J362" s="7"/>
      <c r="K362" s="7"/>
      <c r="O362" s="10"/>
      <c r="P362" s="7"/>
      <c r="Q362" s="7"/>
      <c r="S362" s="7"/>
      <c r="T362" s="7"/>
      <c r="U362" s="7"/>
      <c r="V362" s="7"/>
      <c r="X362" s="7"/>
      <c r="Y362" s="7"/>
      <c r="Z362" s="7"/>
      <c r="AA362" s="7"/>
      <c r="AC362" s="7"/>
      <c r="AD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</row>
    <row r="363" spans="2:57" x14ac:dyDescent="0.2">
      <c r="B363" s="7"/>
      <c r="C363" s="7"/>
      <c r="E363" s="7"/>
      <c r="F363" s="7"/>
      <c r="G363" s="7"/>
      <c r="H363" s="7"/>
      <c r="I363" s="7"/>
      <c r="J363" s="7"/>
      <c r="K363" s="7"/>
      <c r="O363" s="10"/>
      <c r="P363" s="7"/>
      <c r="Q363" s="7"/>
      <c r="S363" s="7"/>
      <c r="T363" s="7"/>
      <c r="U363" s="7"/>
      <c r="V363" s="7"/>
      <c r="X363" s="7"/>
      <c r="Y363" s="7"/>
      <c r="Z363" s="7"/>
      <c r="AA363" s="7"/>
      <c r="AC363" s="7"/>
      <c r="AD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</row>
    <row r="364" spans="2:57" x14ac:dyDescent="0.2">
      <c r="B364" s="7"/>
      <c r="C364" s="7"/>
      <c r="E364" s="7"/>
      <c r="F364" s="7"/>
      <c r="G364" s="7"/>
      <c r="H364" s="7"/>
      <c r="I364" s="7"/>
      <c r="J364" s="7"/>
      <c r="K364" s="7"/>
      <c r="O364" s="10"/>
      <c r="P364" s="7"/>
      <c r="Q364" s="7"/>
      <c r="S364" s="7"/>
      <c r="T364" s="7"/>
      <c r="U364" s="7"/>
      <c r="V364" s="7"/>
      <c r="X364" s="7"/>
      <c r="Y364" s="7"/>
      <c r="Z364" s="7"/>
      <c r="AA364" s="7"/>
      <c r="AC364" s="7"/>
      <c r="AD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</row>
    <row r="365" spans="2:57" x14ac:dyDescent="0.2">
      <c r="B365" s="7"/>
      <c r="C365" s="7"/>
      <c r="E365" s="7"/>
      <c r="F365" s="7"/>
      <c r="G365" s="7"/>
      <c r="H365" s="7"/>
      <c r="I365" s="7"/>
      <c r="J365" s="7"/>
      <c r="K365" s="7"/>
      <c r="O365" s="10"/>
      <c r="P365" s="7"/>
      <c r="Q365" s="7"/>
      <c r="S365" s="7"/>
      <c r="T365" s="7"/>
      <c r="U365" s="7"/>
      <c r="V365" s="7"/>
      <c r="X365" s="7"/>
      <c r="Y365" s="7"/>
      <c r="Z365" s="7"/>
      <c r="AA365" s="7"/>
      <c r="AC365" s="7"/>
      <c r="AD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</row>
    <row r="366" spans="2:57" x14ac:dyDescent="0.2">
      <c r="B366" s="7"/>
      <c r="C366" s="7"/>
      <c r="E366" s="7"/>
      <c r="F366" s="7"/>
      <c r="G366" s="7"/>
      <c r="H366" s="7"/>
      <c r="I366" s="7"/>
      <c r="J366" s="7"/>
      <c r="K366" s="7"/>
      <c r="O366" s="10"/>
      <c r="P366" s="7"/>
      <c r="Q366" s="7"/>
      <c r="S366" s="7"/>
      <c r="T366" s="7"/>
      <c r="U366" s="7"/>
      <c r="V366" s="7"/>
      <c r="X366" s="7"/>
      <c r="Y366" s="7"/>
      <c r="Z366" s="7"/>
      <c r="AA366" s="7"/>
      <c r="AC366" s="7"/>
      <c r="AD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</row>
    <row r="367" spans="2:57" x14ac:dyDescent="0.2">
      <c r="B367" s="7"/>
      <c r="C367" s="7"/>
      <c r="E367" s="7"/>
      <c r="F367" s="7"/>
      <c r="G367" s="7"/>
      <c r="H367" s="7"/>
      <c r="I367" s="7"/>
      <c r="J367" s="7"/>
      <c r="K367" s="7"/>
      <c r="O367" s="10"/>
      <c r="P367" s="7"/>
      <c r="Q367" s="7"/>
      <c r="S367" s="7"/>
      <c r="T367" s="7"/>
      <c r="U367" s="7"/>
      <c r="V367" s="7"/>
      <c r="X367" s="7"/>
      <c r="Y367" s="7"/>
      <c r="Z367" s="7"/>
      <c r="AA367" s="7"/>
      <c r="AC367" s="7"/>
      <c r="AD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</row>
    <row r="368" spans="2:57" x14ac:dyDescent="0.2">
      <c r="B368" s="7"/>
      <c r="C368" s="7"/>
      <c r="E368" s="7"/>
      <c r="F368" s="7"/>
      <c r="G368" s="7"/>
      <c r="H368" s="7"/>
      <c r="I368" s="7"/>
      <c r="J368" s="7"/>
      <c r="K368" s="7"/>
      <c r="O368" s="10"/>
      <c r="P368" s="7"/>
      <c r="Q368" s="7"/>
      <c r="S368" s="7"/>
      <c r="T368" s="7"/>
      <c r="U368" s="7"/>
      <c r="V368" s="7"/>
      <c r="X368" s="7"/>
      <c r="Y368" s="7"/>
      <c r="Z368" s="7"/>
      <c r="AA368" s="7"/>
      <c r="AC368" s="7"/>
      <c r="AD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</row>
    <row r="369" spans="2:57" x14ac:dyDescent="0.2">
      <c r="B369" s="7"/>
      <c r="C369" s="7"/>
      <c r="E369" s="7"/>
      <c r="F369" s="7"/>
      <c r="G369" s="7"/>
      <c r="H369" s="7"/>
      <c r="I369" s="7"/>
      <c r="J369" s="7"/>
      <c r="K369" s="7"/>
      <c r="O369" s="10"/>
      <c r="P369" s="7"/>
      <c r="Q369" s="7"/>
      <c r="S369" s="7"/>
      <c r="T369" s="7"/>
      <c r="U369" s="7"/>
      <c r="V369" s="7"/>
      <c r="X369" s="7"/>
      <c r="Y369" s="7"/>
      <c r="Z369" s="7"/>
      <c r="AA369" s="7"/>
      <c r="AC369" s="7"/>
      <c r="AD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</row>
    <row r="370" spans="2:57" x14ac:dyDescent="0.2">
      <c r="B370" s="7"/>
      <c r="C370" s="7"/>
      <c r="E370" s="7"/>
      <c r="F370" s="7"/>
      <c r="G370" s="7"/>
      <c r="H370" s="7"/>
      <c r="I370" s="7"/>
      <c r="J370" s="7"/>
      <c r="K370" s="7"/>
      <c r="O370" s="10"/>
      <c r="P370" s="7"/>
      <c r="Q370" s="7"/>
      <c r="S370" s="7"/>
      <c r="T370" s="7"/>
      <c r="U370" s="7"/>
      <c r="V370" s="7"/>
      <c r="X370" s="7"/>
      <c r="Y370" s="7"/>
      <c r="Z370" s="7"/>
      <c r="AA370" s="7"/>
      <c r="AC370" s="7"/>
      <c r="AD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</row>
    <row r="371" spans="2:57" x14ac:dyDescent="0.2">
      <c r="B371" s="7"/>
      <c r="C371" s="7"/>
      <c r="E371" s="7"/>
      <c r="F371" s="7"/>
      <c r="G371" s="7"/>
      <c r="H371" s="7"/>
      <c r="I371" s="7"/>
      <c r="J371" s="7"/>
      <c r="K371" s="7"/>
      <c r="O371" s="10"/>
      <c r="P371" s="7"/>
      <c r="Q371" s="7"/>
      <c r="S371" s="7"/>
      <c r="T371" s="7"/>
      <c r="U371" s="7"/>
      <c r="V371" s="7"/>
      <c r="X371" s="7"/>
      <c r="Y371" s="7"/>
      <c r="Z371" s="7"/>
      <c r="AA371" s="7"/>
      <c r="AC371" s="7"/>
      <c r="AD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</row>
    <row r="372" spans="2:57" x14ac:dyDescent="0.2">
      <c r="B372" s="7"/>
      <c r="C372" s="7"/>
      <c r="E372" s="7"/>
      <c r="F372" s="7"/>
      <c r="G372" s="7"/>
      <c r="H372" s="7"/>
      <c r="I372" s="7"/>
      <c r="J372" s="7"/>
      <c r="K372" s="7"/>
      <c r="O372" s="10"/>
      <c r="P372" s="7"/>
      <c r="Q372" s="7"/>
      <c r="S372" s="7"/>
      <c r="T372" s="7"/>
      <c r="U372" s="7"/>
      <c r="V372" s="7"/>
      <c r="X372" s="7"/>
      <c r="Y372" s="7"/>
      <c r="Z372" s="7"/>
      <c r="AA372" s="7"/>
      <c r="AC372" s="7"/>
      <c r="AD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</row>
    <row r="373" spans="2:57" x14ac:dyDescent="0.2">
      <c r="B373" s="7"/>
      <c r="C373" s="7"/>
      <c r="E373" s="7"/>
      <c r="F373" s="7"/>
      <c r="G373" s="7"/>
      <c r="H373" s="7"/>
      <c r="I373" s="7"/>
      <c r="J373" s="7"/>
      <c r="K373" s="7"/>
      <c r="O373" s="10"/>
      <c r="P373" s="7"/>
      <c r="Q373" s="7"/>
      <c r="S373" s="7"/>
      <c r="T373" s="7"/>
      <c r="U373" s="7"/>
      <c r="V373" s="7"/>
      <c r="X373" s="7"/>
      <c r="Y373" s="7"/>
      <c r="Z373" s="7"/>
      <c r="AA373" s="7"/>
      <c r="AC373" s="7"/>
      <c r="AD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</row>
    <row r="374" spans="2:57" x14ac:dyDescent="0.2">
      <c r="B374" s="7"/>
      <c r="C374" s="7"/>
      <c r="E374" s="7"/>
      <c r="F374" s="7"/>
      <c r="G374" s="7"/>
      <c r="H374" s="7"/>
      <c r="I374" s="7"/>
      <c r="J374" s="7"/>
      <c r="K374" s="7"/>
      <c r="O374" s="10"/>
      <c r="P374" s="7"/>
      <c r="Q374" s="7"/>
      <c r="S374" s="7"/>
      <c r="T374" s="7"/>
      <c r="U374" s="7"/>
      <c r="V374" s="7"/>
      <c r="X374" s="7"/>
      <c r="Y374" s="7"/>
      <c r="Z374" s="7"/>
      <c r="AA374" s="7"/>
      <c r="AC374" s="7"/>
      <c r="AD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</row>
    <row r="375" spans="2:57" x14ac:dyDescent="0.2">
      <c r="B375" s="7"/>
      <c r="C375" s="7"/>
      <c r="E375" s="7"/>
      <c r="F375" s="7"/>
      <c r="G375" s="7"/>
      <c r="H375" s="7"/>
      <c r="I375" s="7"/>
      <c r="J375" s="7"/>
      <c r="K375" s="7"/>
      <c r="O375" s="10"/>
      <c r="P375" s="7"/>
      <c r="Q375" s="7"/>
      <c r="S375" s="7"/>
      <c r="T375" s="7"/>
      <c r="U375" s="7"/>
      <c r="V375" s="7"/>
      <c r="X375" s="7"/>
      <c r="Y375" s="7"/>
      <c r="Z375" s="7"/>
      <c r="AA375" s="7"/>
      <c r="AC375" s="7"/>
      <c r="AD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</row>
    <row r="376" spans="2:57" x14ac:dyDescent="0.2">
      <c r="B376" s="7"/>
      <c r="C376" s="7"/>
      <c r="E376" s="7"/>
      <c r="F376" s="7"/>
      <c r="G376" s="7"/>
      <c r="H376" s="7"/>
      <c r="I376" s="7"/>
      <c r="J376" s="7"/>
      <c r="K376" s="7"/>
      <c r="O376" s="10"/>
      <c r="P376" s="7"/>
      <c r="Q376" s="7"/>
      <c r="S376" s="7"/>
      <c r="T376" s="7"/>
      <c r="U376" s="7"/>
      <c r="V376" s="7"/>
      <c r="X376" s="7"/>
      <c r="Y376" s="7"/>
      <c r="Z376" s="7"/>
      <c r="AA376" s="7"/>
      <c r="AC376" s="7"/>
      <c r="AD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</row>
    <row r="377" spans="2:57" x14ac:dyDescent="0.2">
      <c r="B377" s="7"/>
      <c r="C377" s="7"/>
      <c r="E377" s="7"/>
      <c r="F377" s="7"/>
      <c r="G377" s="7"/>
      <c r="H377" s="7"/>
      <c r="I377" s="7"/>
      <c r="J377" s="7"/>
      <c r="K377" s="7"/>
      <c r="O377" s="10"/>
      <c r="P377" s="7"/>
      <c r="Q377" s="7"/>
      <c r="S377" s="7"/>
      <c r="T377" s="7"/>
      <c r="U377" s="7"/>
      <c r="V377" s="7"/>
      <c r="X377" s="7"/>
      <c r="Y377" s="7"/>
      <c r="Z377" s="7"/>
      <c r="AA377" s="7"/>
      <c r="AC377" s="7"/>
      <c r="AD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</row>
    <row r="378" spans="2:57" x14ac:dyDescent="0.2">
      <c r="B378" s="7"/>
      <c r="C378" s="7"/>
      <c r="E378" s="7"/>
      <c r="F378" s="7"/>
      <c r="G378" s="7"/>
      <c r="H378" s="7"/>
      <c r="I378" s="7"/>
      <c r="J378" s="7"/>
      <c r="K378" s="7"/>
      <c r="O378" s="10"/>
      <c r="P378" s="7"/>
      <c r="Q378" s="7"/>
      <c r="S378" s="7"/>
      <c r="T378" s="7"/>
      <c r="U378" s="7"/>
      <c r="V378" s="7"/>
      <c r="X378" s="7"/>
      <c r="Y378" s="7"/>
      <c r="Z378" s="7"/>
      <c r="AA378" s="7"/>
      <c r="AC378" s="7"/>
      <c r="AD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</row>
    <row r="379" spans="2:57" x14ac:dyDescent="0.2">
      <c r="B379" s="7"/>
      <c r="C379" s="7"/>
      <c r="E379" s="7"/>
      <c r="F379" s="7"/>
      <c r="G379" s="7"/>
      <c r="H379" s="7"/>
      <c r="I379" s="7"/>
      <c r="J379" s="7"/>
      <c r="K379" s="7"/>
      <c r="O379" s="10"/>
      <c r="P379" s="7"/>
      <c r="Q379" s="7"/>
      <c r="S379" s="7"/>
      <c r="T379" s="7"/>
      <c r="U379" s="7"/>
      <c r="V379" s="7"/>
      <c r="X379" s="7"/>
      <c r="Y379" s="7"/>
      <c r="Z379" s="7"/>
      <c r="AA379" s="7"/>
      <c r="AC379" s="7"/>
      <c r="AD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</row>
    <row r="380" spans="2:57" x14ac:dyDescent="0.2">
      <c r="B380" s="7"/>
      <c r="C380" s="7"/>
      <c r="E380" s="7"/>
      <c r="F380" s="7"/>
      <c r="G380" s="7"/>
      <c r="H380" s="7"/>
      <c r="I380" s="7"/>
      <c r="J380" s="7"/>
      <c r="K380" s="7"/>
      <c r="O380" s="10"/>
      <c r="P380" s="7"/>
      <c r="Q380" s="7"/>
      <c r="S380" s="7"/>
      <c r="T380" s="7"/>
      <c r="U380" s="7"/>
      <c r="V380" s="7"/>
      <c r="X380" s="7"/>
      <c r="Y380" s="7"/>
      <c r="Z380" s="7"/>
      <c r="AA380" s="7"/>
      <c r="AC380" s="7"/>
      <c r="AD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</row>
    <row r="381" spans="2:57" x14ac:dyDescent="0.2">
      <c r="B381" s="7"/>
      <c r="C381" s="7"/>
      <c r="E381" s="7"/>
      <c r="F381" s="7"/>
      <c r="G381" s="7"/>
      <c r="H381" s="7"/>
      <c r="I381" s="7"/>
      <c r="J381" s="7"/>
      <c r="K381" s="7"/>
      <c r="O381" s="10"/>
      <c r="P381" s="7"/>
      <c r="Q381" s="7"/>
      <c r="S381" s="7"/>
      <c r="T381" s="7"/>
      <c r="U381" s="7"/>
      <c r="V381" s="7"/>
      <c r="X381" s="7"/>
      <c r="Y381" s="7"/>
      <c r="Z381" s="7"/>
      <c r="AA381" s="7"/>
      <c r="AC381" s="7"/>
      <c r="AD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</row>
    <row r="382" spans="2:57" x14ac:dyDescent="0.2">
      <c r="B382" s="7"/>
      <c r="C382" s="7"/>
      <c r="E382" s="7"/>
      <c r="F382" s="7"/>
      <c r="G382" s="7"/>
      <c r="H382" s="7"/>
      <c r="I382" s="7"/>
      <c r="J382" s="7"/>
      <c r="K382" s="7"/>
      <c r="O382" s="10"/>
      <c r="P382" s="7"/>
      <c r="Q382" s="7"/>
      <c r="S382" s="7"/>
      <c r="T382" s="7"/>
      <c r="U382" s="7"/>
      <c r="V382" s="7"/>
      <c r="X382" s="7"/>
      <c r="Y382" s="7"/>
      <c r="Z382" s="7"/>
      <c r="AA382" s="7"/>
      <c r="AC382" s="7"/>
      <c r="AD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</row>
    <row r="383" spans="2:57" x14ac:dyDescent="0.2">
      <c r="B383" s="7"/>
      <c r="C383" s="7"/>
      <c r="E383" s="7"/>
      <c r="F383" s="7"/>
      <c r="G383" s="7"/>
      <c r="H383" s="7"/>
      <c r="I383" s="7"/>
      <c r="J383" s="7"/>
      <c r="K383" s="7"/>
      <c r="O383" s="10"/>
      <c r="P383" s="7"/>
      <c r="Q383" s="7"/>
      <c r="S383" s="7"/>
      <c r="T383" s="7"/>
      <c r="U383" s="7"/>
      <c r="V383" s="7"/>
      <c r="X383" s="7"/>
      <c r="Y383" s="7"/>
      <c r="Z383" s="7"/>
      <c r="AA383" s="7"/>
      <c r="AC383" s="7"/>
      <c r="AD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</row>
    <row r="384" spans="2:57" x14ac:dyDescent="0.2">
      <c r="B384" s="7"/>
      <c r="C384" s="7"/>
      <c r="E384" s="7"/>
      <c r="F384" s="7"/>
      <c r="G384" s="7"/>
      <c r="H384" s="7"/>
      <c r="I384" s="7"/>
      <c r="J384" s="7"/>
      <c r="K384" s="7"/>
      <c r="O384" s="10"/>
      <c r="P384" s="7"/>
      <c r="Q384" s="7"/>
      <c r="S384" s="7"/>
      <c r="T384" s="7"/>
      <c r="U384" s="7"/>
      <c r="V384" s="7"/>
      <c r="X384" s="7"/>
      <c r="Y384" s="7"/>
      <c r="Z384" s="7"/>
      <c r="AA384" s="7"/>
      <c r="AC384" s="7"/>
      <c r="AD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</row>
    <row r="385" spans="2:57" x14ac:dyDescent="0.2">
      <c r="B385" s="7"/>
      <c r="C385" s="7"/>
      <c r="E385" s="7"/>
      <c r="F385" s="7"/>
      <c r="G385" s="7"/>
      <c r="H385" s="7"/>
      <c r="I385" s="7"/>
      <c r="J385" s="7"/>
      <c r="K385" s="7"/>
      <c r="O385" s="10"/>
      <c r="P385" s="7"/>
      <c r="Q385" s="7"/>
      <c r="S385" s="7"/>
      <c r="T385" s="7"/>
      <c r="U385" s="7"/>
      <c r="V385" s="7"/>
      <c r="X385" s="7"/>
      <c r="Y385" s="7"/>
      <c r="Z385" s="7"/>
      <c r="AA385" s="7"/>
      <c r="AC385" s="7"/>
      <c r="AD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</row>
    <row r="386" spans="2:57" x14ac:dyDescent="0.2">
      <c r="B386" s="7"/>
      <c r="C386" s="7"/>
      <c r="E386" s="7"/>
      <c r="F386" s="7"/>
      <c r="G386" s="7"/>
      <c r="H386" s="7"/>
      <c r="I386" s="7"/>
      <c r="J386" s="7"/>
      <c r="K386" s="7"/>
      <c r="O386" s="10"/>
      <c r="P386" s="7"/>
      <c r="Q386" s="7"/>
      <c r="S386" s="7"/>
      <c r="T386" s="7"/>
      <c r="U386" s="7"/>
      <c r="V386" s="7"/>
      <c r="X386" s="7"/>
      <c r="Y386" s="7"/>
      <c r="Z386" s="7"/>
      <c r="AA386" s="7"/>
      <c r="AC386" s="7"/>
      <c r="AD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</row>
    <row r="387" spans="2:57" x14ac:dyDescent="0.2">
      <c r="B387" s="7"/>
      <c r="C387" s="7"/>
      <c r="E387" s="7"/>
      <c r="F387" s="7"/>
      <c r="G387" s="7"/>
      <c r="H387" s="7"/>
      <c r="I387" s="7"/>
      <c r="J387" s="7"/>
      <c r="K387" s="7"/>
      <c r="O387" s="10"/>
      <c r="P387" s="7"/>
      <c r="Q387" s="7"/>
      <c r="S387" s="7"/>
      <c r="T387" s="7"/>
      <c r="U387" s="7"/>
      <c r="V387" s="7"/>
      <c r="X387" s="7"/>
      <c r="Y387" s="7"/>
      <c r="Z387" s="7"/>
      <c r="AA387" s="7"/>
      <c r="AC387" s="7"/>
      <c r="AD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</row>
    <row r="388" spans="2:57" x14ac:dyDescent="0.2">
      <c r="B388" s="7"/>
      <c r="C388" s="7"/>
      <c r="E388" s="7"/>
      <c r="F388" s="7"/>
      <c r="G388" s="7"/>
      <c r="H388" s="7"/>
      <c r="I388" s="7"/>
      <c r="J388" s="7"/>
      <c r="K388" s="7"/>
      <c r="O388" s="10"/>
      <c r="P388" s="7"/>
      <c r="Q388" s="7"/>
      <c r="S388" s="7"/>
      <c r="T388" s="7"/>
      <c r="U388" s="7"/>
      <c r="V388" s="7"/>
      <c r="X388" s="7"/>
      <c r="Y388" s="7"/>
      <c r="Z388" s="7"/>
      <c r="AA388" s="7"/>
      <c r="AC388" s="7"/>
      <c r="AD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</row>
    <row r="389" spans="2:57" x14ac:dyDescent="0.2">
      <c r="B389" s="7"/>
      <c r="C389" s="7"/>
      <c r="E389" s="7"/>
      <c r="F389" s="7"/>
      <c r="G389" s="7"/>
      <c r="H389" s="7"/>
      <c r="I389" s="7"/>
      <c r="J389" s="7"/>
      <c r="K389" s="7"/>
      <c r="O389" s="10"/>
      <c r="P389" s="7"/>
      <c r="Q389" s="7"/>
      <c r="S389" s="7"/>
      <c r="T389" s="7"/>
      <c r="U389" s="7"/>
      <c r="V389" s="7"/>
      <c r="X389" s="7"/>
      <c r="Y389" s="7"/>
      <c r="Z389" s="7"/>
      <c r="AA389" s="7"/>
      <c r="AC389" s="7"/>
      <c r="AD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</row>
    <row r="390" spans="2:57" x14ac:dyDescent="0.2">
      <c r="B390" s="7"/>
      <c r="C390" s="7"/>
      <c r="E390" s="7"/>
      <c r="F390" s="7"/>
      <c r="G390" s="7"/>
      <c r="H390" s="7"/>
      <c r="I390" s="7"/>
      <c r="J390" s="7"/>
      <c r="K390" s="7"/>
      <c r="O390" s="10"/>
      <c r="P390" s="7"/>
      <c r="Q390" s="7"/>
      <c r="S390" s="7"/>
      <c r="T390" s="7"/>
      <c r="U390" s="7"/>
      <c r="V390" s="7"/>
      <c r="X390" s="7"/>
      <c r="Y390" s="7"/>
      <c r="Z390" s="7"/>
      <c r="AA390" s="7"/>
      <c r="AC390" s="7"/>
      <c r="AD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</row>
    <row r="391" spans="2:57" x14ac:dyDescent="0.2">
      <c r="B391" s="7"/>
      <c r="C391" s="7"/>
      <c r="E391" s="7"/>
      <c r="F391" s="7"/>
      <c r="G391" s="7"/>
      <c r="H391" s="7"/>
      <c r="I391" s="7"/>
      <c r="J391" s="7"/>
      <c r="K391" s="7"/>
      <c r="O391" s="10"/>
      <c r="P391" s="7"/>
      <c r="Q391" s="7"/>
      <c r="S391" s="7"/>
      <c r="T391" s="7"/>
      <c r="U391" s="7"/>
      <c r="V391" s="7"/>
      <c r="X391" s="7"/>
      <c r="Y391" s="7"/>
      <c r="Z391" s="7"/>
      <c r="AA391" s="7"/>
      <c r="AC391" s="7"/>
      <c r="AD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</row>
    <row r="392" spans="2:57" x14ac:dyDescent="0.2">
      <c r="B392" s="7"/>
      <c r="C392" s="7"/>
      <c r="E392" s="7"/>
      <c r="F392" s="7"/>
      <c r="G392" s="7"/>
      <c r="H392" s="7"/>
      <c r="I392" s="7"/>
      <c r="J392" s="7"/>
      <c r="K392" s="7"/>
      <c r="O392" s="10"/>
      <c r="P392" s="7"/>
      <c r="Q392" s="7"/>
      <c r="S392" s="7"/>
      <c r="T392" s="7"/>
      <c r="U392" s="7"/>
      <c r="V392" s="7"/>
      <c r="X392" s="7"/>
      <c r="Y392" s="7"/>
      <c r="Z392" s="7"/>
      <c r="AA392" s="7"/>
      <c r="AC392" s="7"/>
      <c r="AD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</row>
    <row r="393" spans="2:57" x14ac:dyDescent="0.2">
      <c r="B393" s="7"/>
      <c r="C393" s="7"/>
      <c r="E393" s="7"/>
      <c r="F393" s="7"/>
      <c r="G393" s="7"/>
      <c r="H393" s="7"/>
      <c r="I393" s="7"/>
      <c r="J393" s="7"/>
      <c r="K393" s="7"/>
      <c r="O393" s="10"/>
      <c r="P393" s="7"/>
      <c r="Q393" s="7"/>
      <c r="S393" s="7"/>
      <c r="T393" s="7"/>
      <c r="U393" s="7"/>
      <c r="V393" s="7"/>
      <c r="X393" s="7"/>
      <c r="Y393" s="7"/>
      <c r="Z393" s="7"/>
      <c r="AA393" s="7"/>
      <c r="AC393" s="7"/>
      <c r="AD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</row>
    <row r="394" spans="2:57" x14ac:dyDescent="0.2">
      <c r="B394" s="7"/>
      <c r="C394" s="7"/>
      <c r="E394" s="7"/>
      <c r="F394" s="7"/>
      <c r="G394" s="7"/>
      <c r="H394" s="7"/>
      <c r="I394" s="7"/>
      <c r="J394" s="7"/>
      <c r="K394" s="7"/>
      <c r="O394" s="10"/>
      <c r="P394" s="7"/>
      <c r="Q394" s="7"/>
      <c r="S394" s="7"/>
      <c r="T394" s="7"/>
      <c r="U394" s="7"/>
      <c r="V394" s="7"/>
      <c r="X394" s="7"/>
      <c r="Y394" s="7"/>
      <c r="Z394" s="7"/>
      <c r="AA394" s="7"/>
      <c r="AC394" s="7"/>
      <c r="AD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</row>
    <row r="395" spans="2:57" x14ac:dyDescent="0.2">
      <c r="B395" s="7"/>
      <c r="C395" s="7"/>
      <c r="E395" s="7"/>
      <c r="F395" s="7"/>
      <c r="G395" s="7"/>
      <c r="H395" s="7"/>
      <c r="I395" s="7"/>
      <c r="J395" s="7"/>
      <c r="K395" s="7"/>
      <c r="O395" s="10"/>
      <c r="P395" s="7"/>
      <c r="Q395" s="7"/>
      <c r="S395" s="7"/>
      <c r="T395" s="7"/>
      <c r="U395" s="7"/>
      <c r="V395" s="7"/>
      <c r="X395" s="7"/>
      <c r="Y395" s="7"/>
      <c r="Z395" s="7"/>
      <c r="AA395" s="7"/>
      <c r="AC395" s="7"/>
      <c r="AD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</row>
    <row r="396" spans="2:57" x14ac:dyDescent="0.2">
      <c r="B396" s="7"/>
      <c r="C396" s="7"/>
      <c r="E396" s="7"/>
      <c r="F396" s="7"/>
      <c r="G396" s="7"/>
      <c r="H396" s="7"/>
      <c r="I396" s="7"/>
      <c r="J396" s="7"/>
      <c r="K396" s="7"/>
      <c r="O396" s="10"/>
      <c r="P396" s="7"/>
      <c r="Q396" s="7"/>
      <c r="S396" s="7"/>
      <c r="T396" s="7"/>
      <c r="U396" s="7"/>
      <c r="V396" s="7"/>
      <c r="X396" s="7"/>
      <c r="Y396" s="7"/>
      <c r="Z396" s="7"/>
      <c r="AA396" s="7"/>
      <c r="AC396" s="7"/>
      <c r="AD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</row>
    <row r="397" spans="2:57" x14ac:dyDescent="0.2">
      <c r="B397" s="7"/>
      <c r="C397" s="7"/>
      <c r="E397" s="7"/>
      <c r="F397" s="7"/>
      <c r="G397" s="7"/>
      <c r="H397" s="7"/>
      <c r="I397" s="7"/>
      <c r="J397" s="7"/>
      <c r="K397" s="7"/>
      <c r="O397" s="10"/>
      <c r="P397" s="7"/>
      <c r="Q397" s="7"/>
      <c r="S397" s="7"/>
      <c r="T397" s="7"/>
      <c r="U397" s="7"/>
      <c r="V397" s="7"/>
      <c r="X397" s="7"/>
      <c r="Y397" s="7"/>
      <c r="Z397" s="7"/>
      <c r="AA397" s="7"/>
      <c r="AC397" s="7"/>
      <c r="AD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</row>
    <row r="398" spans="2:57" x14ac:dyDescent="0.2">
      <c r="B398" s="7"/>
      <c r="C398" s="7"/>
      <c r="E398" s="7"/>
      <c r="F398" s="7"/>
      <c r="G398" s="7"/>
      <c r="H398" s="7"/>
      <c r="I398" s="7"/>
      <c r="J398" s="7"/>
      <c r="K398" s="7"/>
      <c r="O398" s="10"/>
      <c r="P398" s="7"/>
      <c r="Q398" s="7"/>
      <c r="S398" s="7"/>
      <c r="T398" s="7"/>
      <c r="U398" s="7"/>
      <c r="V398" s="7"/>
      <c r="X398" s="7"/>
      <c r="Y398" s="7"/>
      <c r="Z398" s="7"/>
      <c r="AA398" s="7"/>
      <c r="AC398" s="7"/>
      <c r="AD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</row>
    <row r="399" spans="2:57" x14ac:dyDescent="0.2">
      <c r="B399" s="7"/>
      <c r="C399" s="7"/>
      <c r="E399" s="7"/>
      <c r="F399" s="7"/>
      <c r="G399" s="7"/>
      <c r="H399" s="7"/>
      <c r="I399" s="7"/>
      <c r="J399" s="7"/>
      <c r="K399" s="7"/>
      <c r="O399" s="10"/>
      <c r="P399" s="7"/>
      <c r="Q399" s="7"/>
      <c r="S399" s="7"/>
      <c r="T399" s="7"/>
      <c r="U399" s="7"/>
      <c r="V399" s="7"/>
      <c r="X399" s="7"/>
      <c r="Y399" s="7"/>
      <c r="Z399" s="7"/>
      <c r="AA399" s="7"/>
      <c r="AC399" s="7"/>
      <c r="AD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</row>
    <row r="400" spans="2:57" x14ac:dyDescent="0.2">
      <c r="B400" s="7"/>
      <c r="C400" s="7"/>
      <c r="E400" s="7"/>
      <c r="F400" s="7"/>
      <c r="G400" s="7"/>
      <c r="H400" s="7"/>
      <c r="I400" s="7"/>
      <c r="J400" s="7"/>
      <c r="K400" s="7"/>
      <c r="O400" s="10"/>
      <c r="P400" s="7"/>
      <c r="Q400" s="7"/>
      <c r="S400" s="7"/>
      <c r="T400" s="7"/>
      <c r="U400" s="7"/>
      <c r="V400" s="7"/>
      <c r="X400" s="7"/>
      <c r="Y400" s="7"/>
      <c r="Z400" s="7"/>
      <c r="AA400" s="7"/>
      <c r="AC400" s="7"/>
      <c r="AD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</row>
    <row r="401" spans="2:57" x14ac:dyDescent="0.2">
      <c r="B401" s="7"/>
      <c r="C401" s="7"/>
      <c r="E401" s="7"/>
      <c r="F401" s="7"/>
      <c r="G401" s="7"/>
      <c r="H401" s="7"/>
      <c r="I401" s="7"/>
      <c r="J401" s="7"/>
      <c r="K401" s="7"/>
      <c r="O401" s="10"/>
      <c r="P401" s="7"/>
      <c r="Q401" s="7"/>
      <c r="S401" s="7"/>
      <c r="T401" s="7"/>
      <c r="U401" s="7"/>
      <c r="V401" s="7"/>
      <c r="X401" s="7"/>
      <c r="Y401" s="7"/>
      <c r="Z401" s="7"/>
      <c r="AA401" s="7"/>
      <c r="AC401" s="7"/>
      <c r="AD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</row>
    <row r="402" spans="2:57" x14ac:dyDescent="0.2">
      <c r="B402" s="7"/>
      <c r="C402" s="7"/>
      <c r="E402" s="7"/>
      <c r="F402" s="7"/>
      <c r="G402" s="7"/>
      <c r="H402" s="7"/>
      <c r="I402" s="7"/>
      <c r="J402" s="7"/>
      <c r="K402" s="7"/>
      <c r="O402" s="10"/>
      <c r="P402" s="7"/>
      <c r="Q402" s="7"/>
      <c r="S402" s="7"/>
      <c r="T402" s="7"/>
      <c r="U402" s="7"/>
      <c r="V402" s="7"/>
      <c r="X402" s="7"/>
      <c r="Y402" s="7"/>
      <c r="Z402" s="7"/>
      <c r="AA402" s="7"/>
      <c r="AC402" s="7"/>
      <c r="AD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</row>
    <row r="403" spans="2:57" x14ac:dyDescent="0.2">
      <c r="B403" s="7"/>
      <c r="C403" s="7"/>
      <c r="E403" s="7"/>
      <c r="F403" s="7"/>
      <c r="G403" s="7"/>
      <c r="H403" s="7"/>
      <c r="I403" s="7"/>
      <c r="J403" s="7"/>
      <c r="K403" s="7"/>
      <c r="O403" s="10"/>
      <c r="P403" s="7"/>
      <c r="Q403" s="7"/>
      <c r="S403" s="7"/>
      <c r="T403" s="7"/>
      <c r="U403" s="7"/>
      <c r="V403" s="7"/>
      <c r="X403" s="7"/>
      <c r="Y403" s="7"/>
      <c r="Z403" s="7"/>
      <c r="AA403" s="7"/>
      <c r="AC403" s="7"/>
      <c r="AD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</row>
    <row r="404" spans="2:57" x14ac:dyDescent="0.2">
      <c r="B404" s="7"/>
      <c r="C404" s="7"/>
      <c r="E404" s="7"/>
      <c r="F404" s="7"/>
      <c r="G404" s="7"/>
      <c r="H404" s="7"/>
      <c r="I404" s="7"/>
      <c r="J404" s="7"/>
      <c r="K404" s="7"/>
      <c r="O404" s="10"/>
      <c r="P404" s="7"/>
      <c r="Q404" s="7"/>
      <c r="S404" s="7"/>
      <c r="T404" s="7"/>
      <c r="U404" s="7"/>
      <c r="V404" s="7"/>
      <c r="X404" s="7"/>
      <c r="Y404" s="7"/>
      <c r="Z404" s="7"/>
      <c r="AA404" s="7"/>
      <c r="AC404" s="7"/>
      <c r="AD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</row>
    <row r="405" spans="2:57" x14ac:dyDescent="0.2">
      <c r="B405" s="7"/>
      <c r="C405" s="7"/>
      <c r="E405" s="7"/>
      <c r="F405" s="7"/>
      <c r="G405" s="7"/>
      <c r="H405" s="7"/>
      <c r="I405" s="7"/>
      <c r="J405" s="7"/>
      <c r="K405" s="7"/>
      <c r="O405" s="10"/>
      <c r="P405" s="7"/>
      <c r="Q405" s="7"/>
      <c r="S405" s="7"/>
      <c r="T405" s="7"/>
      <c r="U405" s="7"/>
      <c r="V405" s="7"/>
      <c r="X405" s="7"/>
      <c r="Y405" s="7"/>
      <c r="Z405" s="7"/>
      <c r="AA405" s="7"/>
      <c r="AC405" s="7"/>
      <c r="AD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</row>
    <row r="406" spans="2:57" x14ac:dyDescent="0.2">
      <c r="B406" s="7"/>
      <c r="C406" s="7"/>
      <c r="E406" s="7"/>
      <c r="F406" s="7"/>
      <c r="G406" s="7"/>
      <c r="H406" s="7"/>
      <c r="I406" s="7"/>
      <c r="J406" s="7"/>
      <c r="K406" s="7"/>
      <c r="O406" s="10"/>
      <c r="P406" s="7"/>
      <c r="Q406" s="7"/>
      <c r="S406" s="7"/>
      <c r="T406" s="7"/>
      <c r="U406" s="7"/>
      <c r="V406" s="7"/>
      <c r="X406" s="7"/>
      <c r="Y406" s="7"/>
      <c r="Z406" s="7"/>
      <c r="AA406" s="7"/>
      <c r="AC406" s="7"/>
      <c r="AD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</row>
    <row r="407" spans="2:57" x14ac:dyDescent="0.2">
      <c r="B407" s="7"/>
      <c r="C407" s="7"/>
      <c r="E407" s="7"/>
      <c r="F407" s="7"/>
      <c r="G407" s="7"/>
      <c r="H407" s="7"/>
      <c r="I407" s="7"/>
      <c r="J407" s="7"/>
      <c r="K407" s="7"/>
      <c r="O407" s="10"/>
      <c r="P407" s="7"/>
      <c r="Q407" s="7"/>
      <c r="S407" s="7"/>
      <c r="T407" s="7"/>
      <c r="U407" s="7"/>
      <c r="V407" s="7"/>
      <c r="X407" s="7"/>
      <c r="Y407" s="7"/>
      <c r="Z407" s="7"/>
      <c r="AA407" s="7"/>
      <c r="AC407" s="7"/>
      <c r="AD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</row>
    <row r="408" spans="2:57" x14ac:dyDescent="0.2">
      <c r="B408" s="7"/>
      <c r="C408" s="7"/>
      <c r="E408" s="7"/>
      <c r="F408" s="7"/>
      <c r="G408" s="7"/>
      <c r="H408" s="7"/>
      <c r="I408" s="7"/>
      <c r="J408" s="7"/>
      <c r="K408" s="7"/>
      <c r="O408" s="10"/>
      <c r="P408" s="7"/>
      <c r="Q408" s="7"/>
      <c r="S408" s="7"/>
      <c r="T408" s="7"/>
      <c r="U408" s="7"/>
      <c r="V408" s="7"/>
      <c r="X408" s="7"/>
      <c r="Y408" s="7"/>
      <c r="Z408" s="7"/>
      <c r="AA408" s="7"/>
      <c r="AC408" s="7"/>
      <c r="AD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</row>
    <row r="409" spans="2:57" x14ac:dyDescent="0.2">
      <c r="B409" s="7"/>
      <c r="C409" s="7"/>
      <c r="E409" s="7"/>
      <c r="F409" s="7"/>
      <c r="G409" s="7"/>
      <c r="H409" s="7"/>
      <c r="I409" s="7"/>
      <c r="J409" s="7"/>
      <c r="K409" s="7"/>
      <c r="O409" s="10"/>
      <c r="P409" s="7"/>
      <c r="Q409" s="7"/>
      <c r="S409" s="7"/>
      <c r="T409" s="7"/>
      <c r="U409" s="7"/>
      <c r="V409" s="7"/>
      <c r="X409" s="7"/>
      <c r="Y409" s="7"/>
      <c r="Z409" s="7"/>
      <c r="AA409" s="7"/>
      <c r="AC409" s="7"/>
      <c r="AD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</row>
    <row r="410" spans="2:57" x14ac:dyDescent="0.2">
      <c r="B410" s="7"/>
      <c r="C410" s="7"/>
      <c r="E410" s="7"/>
      <c r="F410" s="7"/>
      <c r="G410" s="7"/>
      <c r="H410" s="7"/>
      <c r="I410" s="7"/>
      <c r="J410" s="7"/>
      <c r="K410" s="7"/>
      <c r="O410" s="10"/>
      <c r="P410" s="7"/>
      <c r="Q410" s="7"/>
      <c r="S410" s="7"/>
      <c r="T410" s="7"/>
      <c r="U410" s="7"/>
      <c r="V410" s="7"/>
      <c r="X410" s="7"/>
      <c r="Y410" s="7"/>
      <c r="Z410" s="7"/>
      <c r="AA410" s="7"/>
      <c r="AC410" s="7"/>
      <c r="AD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</row>
    <row r="411" spans="2:57" x14ac:dyDescent="0.2">
      <c r="B411" s="7"/>
      <c r="C411" s="7"/>
      <c r="E411" s="7"/>
      <c r="F411" s="7"/>
      <c r="G411" s="7"/>
      <c r="H411" s="7"/>
      <c r="I411" s="7"/>
      <c r="J411" s="7"/>
      <c r="K411" s="7"/>
      <c r="O411" s="10"/>
      <c r="P411" s="7"/>
      <c r="Q411" s="7"/>
      <c r="S411" s="7"/>
      <c r="T411" s="7"/>
      <c r="U411" s="7"/>
      <c r="V411" s="7"/>
      <c r="X411" s="7"/>
      <c r="Y411" s="7"/>
      <c r="Z411" s="7"/>
      <c r="AA411" s="7"/>
      <c r="AC411" s="7"/>
      <c r="AD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</row>
    <row r="412" spans="2:57" x14ac:dyDescent="0.2">
      <c r="B412" s="7"/>
      <c r="C412" s="7"/>
      <c r="E412" s="7"/>
      <c r="F412" s="7"/>
      <c r="G412" s="7"/>
      <c r="H412" s="7"/>
      <c r="I412" s="7"/>
      <c r="J412" s="7"/>
      <c r="K412" s="7"/>
      <c r="O412" s="10"/>
      <c r="P412" s="7"/>
      <c r="Q412" s="7"/>
      <c r="S412" s="7"/>
      <c r="T412" s="7"/>
      <c r="U412" s="7"/>
      <c r="V412" s="7"/>
      <c r="X412" s="7"/>
      <c r="Y412" s="7"/>
      <c r="Z412" s="7"/>
      <c r="AA412" s="7"/>
      <c r="AC412" s="7"/>
      <c r="AD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</row>
    <row r="413" spans="2:57" x14ac:dyDescent="0.2">
      <c r="B413" s="7"/>
      <c r="C413" s="7"/>
      <c r="E413" s="7"/>
      <c r="F413" s="7"/>
      <c r="G413" s="7"/>
      <c r="H413" s="7"/>
      <c r="I413" s="7"/>
      <c r="J413" s="7"/>
      <c r="K413" s="7"/>
      <c r="O413" s="10"/>
      <c r="P413" s="7"/>
      <c r="Q413" s="7"/>
      <c r="S413" s="7"/>
      <c r="T413" s="7"/>
      <c r="U413" s="7"/>
      <c r="V413" s="7"/>
      <c r="X413" s="7"/>
      <c r="Y413" s="7"/>
      <c r="Z413" s="7"/>
      <c r="AA413" s="7"/>
      <c r="AC413" s="7"/>
      <c r="AD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</row>
    <row r="414" spans="2:57" x14ac:dyDescent="0.2">
      <c r="B414" s="7"/>
      <c r="C414" s="7"/>
      <c r="E414" s="7"/>
      <c r="F414" s="7"/>
      <c r="G414" s="7"/>
      <c r="H414" s="7"/>
      <c r="I414" s="7"/>
      <c r="J414" s="7"/>
      <c r="K414" s="7"/>
      <c r="O414" s="10"/>
      <c r="P414" s="7"/>
      <c r="Q414" s="7"/>
      <c r="S414" s="7"/>
      <c r="T414" s="7"/>
      <c r="U414" s="7"/>
      <c r="V414" s="7"/>
      <c r="X414" s="7"/>
      <c r="Y414" s="7"/>
      <c r="Z414" s="7"/>
      <c r="AA414" s="7"/>
      <c r="AC414" s="7"/>
      <c r="AD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</row>
    <row r="415" spans="2:57" x14ac:dyDescent="0.2">
      <c r="B415" s="7"/>
      <c r="C415" s="7"/>
      <c r="E415" s="7"/>
      <c r="F415" s="7"/>
      <c r="G415" s="7"/>
      <c r="H415" s="7"/>
      <c r="I415" s="7"/>
      <c r="J415" s="7"/>
      <c r="K415" s="7"/>
      <c r="O415" s="10"/>
      <c r="P415" s="7"/>
      <c r="Q415" s="7"/>
      <c r="S415" s="7"/>
      <c r="T415" s="7"/>
      <c r="U415" s="7"/>
      <c r="V415" s="7"/>
      <c r="X415" s="7"/>
      <c r="Y415" s="7"/>
      <c r="Z415" s="7"/>
      <c r="AA415" s="7"/>
      <c r="AC415" s="7"/>
      <c r="AD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</row>
    <row r="416" spans="2:57" x14ac:dyDescent="0.2">
      <c r="B416" s="7"/>
      <c r="C416" s="7"/>
      <c r="E416" s="7"/>
      <c r="F416" s="7"/>
      <c r="G416" s="7"/>
      <c r="H416" s="7"/>
      <c r="I416" s="7"/>
      <c r="J416" s="7"/>
      <c r="K416" s="7"/>
      <c r="O416" s="10"/>
      <c r="P416" s="7"/>
      <c r="Q416" s="7"/>
      <c r="S416" s="7"/>
      <c r="T416" s="7"/>
      <c r="U416" s="7"/>
      <c r="V416" s="7"/>
      <c r="X416" s="7"/>
      <c r="Y416" s="7"/>
      <c r="Z416" s="7"/>
      <c r="AA416" s="7"/>
      <c r="AC416" s="7"/>
      <c r="AD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</row>
    <row r="417" spans="2:57" x14ac:dyDescent="0.2">
      <c r="B417" s="7"/>
      <c r="C417" s="7"/>
      <c r="E417" s="7"/>
      <c r="F417" s="7"/>
      <c r="G417" s="7"/>
      <c r="H417" s="7"/>
      <c r="I417" s="7"/>
      <c r="J417" s="7"/>
      <c r="K417" s="7"/>
      <c r="O417" s="10"/>
      <c r="P417" s="7"/>
      <c r="Q417" s="7"/>
      <c r="S417" s="7"/>
      <c r="T417" s="7"/>
      <c r="U417" s="7"/>
      <c r="V417" s="7"/>
      <c r="X417" s="7"/>
      <c r="Y417" s="7"/>
      <c r="Z417" s="7"/>
      <c r="AA417" s="7"/>
      <c r="AC417" s="7"/>
      <c r="AD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</row>
    <row r="418" spans="2:57" x14ac:dyDescent="0.2">
      <c r="B418" s="7"/>
      <c r="C418" s="7"/>
      <c r="E418" s="7"/>
      <c r="F418" s="7"/>
      <c r="G418" s="7"/>
      <c r="H418" s="7"/>
      <c r="I418" s="7"/>
      <c r="J418" s="7"/>
      <c r="K418" s="7"/>
      <c r="O418" s="10"/>
      <c r="P418" s="7"/>
      <c r="Q418" s="7"/>
      <c r="S418" s="7"/>
      <c r="T418" s="7"/>
      <c r="U418" s="7"/>
      <c r="V418" s="7"/>
      <c r="X418" s="7"/>
      <c r="Y418" s="7"/>
      <c r="Z418" s="7"/>
      <c r="AA418" s="7"/>
      <c r="AC418" s="7"/>
      <c r="AD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</row>
    <row r="419" spans="2:57" x14ac:dyDescent="0.2">
      <c r="B419" s="7"/>
      <c r="C419" s="7"/>
      <c r="E419" s="7"/>
      <c r="F419" s="7"/>
      <c r="G419" s="7"/>
      <c r="H419" s="7"/>
      <c r="I419" s="7"/>
      <c r="J419" s="7"/>
      <c r="K419" s="7"/>
      <c r="O419" s="10"/>
      <c r="P419" s="7"/>
      <c r="Q419" s="7"/>
      <c r="S419" s="7"/>
      <c r="T419" s="7"/>
      <c r="U419" s="7"/>
      <c r="V419" s="7"/>
      <c r="X419" s="7"/>
      <c r="Y419" s="7"/>
      <c r="Z419" s="7"/>
      <c r="AA419" s="7"/>
      <c r="AC419" s="7"/>
      <c r="AD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</row>
    <row r="420" spans="2:57" x14ac:dyDescent="0.2">
      <c r="B420" s="7"/>
      <c r="C420" s="7"/>
      <c r="E420" s="7"/>
      <c r="F420" s="7"/>
      <c r="G420" s="7"/>
      <c r="H420" s="7"/>
      <c r="I420" s="7"/>
      <c r="J420" s="7"/>
      <c r="K420" s="7"/>
      <c r="O420" s="10"/>
      <c r="P420" s="7"/>
      <c r="Q420" s="7"/>
      <c r="S420" s="7"/>
      <c r="T420" s="7"/>
      <c r="U420" s="7"/>
      <c r="V420" s="7"/>
      <c r="X420" s="7"/>
      <c r="Y420" s="7"/>
      <c r="Z420" s="7"/>
      <c r="AA420" s="7"/>
      <c r="AC420" s="7"/>
      <c r="AD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</row>
    <row r="421" spans="2:57" x14ac:dyDescent="0.2">
      <c r="B421" s="7"/>
      <c r="C421" s="7"/>
      <c r="E421" s="7"/>
      <c r="F421" s="7"/>
      <c r="G421" s="7"/>
      <c r="H421" s="7"/>
      <c r="I421" s="7"/>
      <c r="J421" s="7"/>
      <c r="K421" s="7"/>
      <c r="O421" s="10"/>
      <c r="P421" s="7"/>
      <c r="Q421" s="7"/>
      <c r="S421" s="7"/>
      <c r="T421" s="7"/>
      <c r="U421" s="7"/>
      <c r="V421" s="7"/>
      <c r="X421" s="7"/>
      <c r="Y421" s="7"/>
      <c r="Z421" s="7"/>
      <c r="AA421" s="7"/>
      <c r="AC421" s="7"/>
      <c r="AD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</row>
    <row r="422" spans="2:57" x14ac:dyDescent="0.2">
      <c r="B422" s="7"/>
      <c r="C422" s="7"/>
      <c r="E422" s="7"/>
      <c r="F422" s="7"/>
      <c r="G422" s="7"/>
      <c r="H422" s="7"/>
      <c r="I422" s="7"/>
      <c r="J422" s="7"/>
      <c r="K422" s="7"/>
      <c r="O422" s="10"/>
      <c r="P422" s="7"/>
      <c r="Q422" s="7"/>
      <c r="S422" s="7"/>
      <c r="T422" s="7"/>
      <c r="U422" s="7"/>
      <c r="V422" s="7"/>
      <c r="X422" s="7"/>
      <c r="Y422" s="7"/>
      <c r="Z422" s="7"/>
      <c r="AA422" s="7"/>
      <c r="AC422" s="7"/>
      <c r="AD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</row>
    <row r="423" spans="2:57" x14ac:dyDescent="0.2">
      <c r="B423" s="7"/>
      <c r="C423" s="7"/>
      <c r="E423" s="7"/>
      <c r="F423" s="7"/>
      <c r="G423" s="7"/>
      <c r="H423" s="7"/>
      <c r="I423" s="7"/>
      <c r="J423" s="7"/>
      <c r="K423" s="7"/>
      <c r="O423" s="10"/>
      <c r="P423" s="7"/>
      <c r="Q423" s="7"/>
      <c r="S423" s="7"/>
      <c r="T423" s="7"/>
      <c r="U423" s="7"/>
      <c r="V423" s="7"/>
      <c r="X423" s="7"/>
      <c r="Y423" s="7"/>
      <c r="Z423" s="7"/>
      <c r="AA423" s="7"/>
      <c r="AC423" s="7"/>
      <c r="AD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</row>
    <row r="424" spans="2:57" x14ac:dyDescent="0.2">
      <c r="B424" s="7"/>
      <c r="C424" s="7"/>
      <c r="E424" s="7"/>
      <c r="F424" s="7"/>
      <c r="G424" s="7"/>
      <c r="H424" s="7"/>
      <c r="I424" s="7"/>
      <c r="J424" s="7"/>
      <c r="K424" s="7"/>
      <c r="O424" s="10"/>
      <c r="P424" s="7"/>
      <c r="Q424" s="7"/>
      <c r="S424" s="7"/>
      <c r="T424" s="7"/>
      <c r="U424" s="7"/>
      <c r="V424" s="7"/>
      <c r="X424" s="7"/>
      <c r="Y424" s="7"/>
      <c r="Z424" s="7"/>
      <c r="AA424" s="7"/>
      <c r="AC424" s="7"/>
      <c r="AD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</row>
    <row r="425" spans="2:57" x14ac:dyDescent="0.2">
      <c r="B425" s="7"/>
      <c r="C425" s="7"/>
      <c r="E425" s="7"/>
      <c r="F425" s="7"/>
      <c r="G425" s="7"/>
      <c r="H425" s="7"/>
      <c r="I425" s="7"/>
      <c r="J425" s="7"/>
      <c r="K425" s="7"/>
      <c r="O425" s="10"/>
      <c r="P425" s="7"/>
      <c r="Q425" s="7"/>
      <c r="S425" s="7"/>
      <c r="T425" s="7"/>
      <c r="U425" s="7"/>
      <c r="V425" s="7"/>
      <c r="X425" s="7"/>
      <c r="Y425" s="7"/>
      <c r="Z425" s="7"/>
      <c r="AA425" s="7"/>
      <c r="AC425" s="7"/>
      <c r="AD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</row>
    <row r="426" spans="2:57" x14ac:dyDescent="0.2">
      <c r="B426" s="7"/>
      <c r="C426" s="7"/>
      <c r="E426" s="7"/>
      <c r="F426" s="7"/>
      <c r="G426" s="7"/>
      <c r="H426" s="7"/>
      <c r="I426" s="7"/>
      <c r="J426" s="7"/>
      <c r="K426" s="7"/>
      <c r="O426" s="10"/>
      <c r="P426" s="7"/>
      <c r="Q426" s="7"/>
      <c r="S426" s="7"/>
      <c r="T426" s="7"/>
      <c r="U426" s="7"/>
      <c r="V426" s="7"/>
      <c r="X426" s="7"/>
      <c r="Y426" s="7"/>
      <c r="Z426" s="7"/>
      <c r="AA426" s="7"/>
      <c r="AC426" s="7"/>
      <c r="AD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</row>
    <row r="427" spans="2:57" x14ac:dyDescent="0.2">
      <c r="B427" s="7"/>
      <c r="C427" s="7"/>
      <c r="E427" s="7"/>
      <c r="F427" s="7"/>
      <c r="G427" s="7"/>
      <c r="H427" s="7"/>
      <c r="I427" s="7"/>
      <c r="J427" s="7"/>
      <c r="K427" s="7"/>
      <c r="O427" s="10"/>
      <c r="P427" s="7"/>
      <c r="Q427" s="7"/>
      <c r="S427" s="7"/>
      <c r="T427" s="7"/>
      <c r="U427" s="7"/>
      <c r="V427" s="7"/>
      <c r="X427" s="7"/>
      <c r="Y427" s="7"/>
      <c r="Z427" s="7"/>
      <c r="AA427" s="7"/>
      <c r="AC427" s="7"/>
      <c r="AD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</row>
    <row r="428" spans="2:57" x14ac:dyDescent="0.2">
      <c r="B428" s="7"/>
      <c r="C428" s="7"/>
      <c r="E428" s="7"/>
      <c r="F428" s="7"/>
      <c r="G428" s="7"/>
      <c r="H428" s="7"/>
      <c r="I428" s="7"/>
      <c r="J428" s="7"/>
      <c r="K428" s="7"/>
      <c r="O428" s="10"/>
      <c r="P428" s="7"/>
      <c r="Q428" s="7"/>
      <c r="S428" s="7"/>
      <c r="T428" s="7"/>
      <c r="U428" s="7"/>
      <c r="V428" s="7"/>
      <c r="X428" s="7"/>
      <c r="Y428" s="7"/>
      <c r="Z428" s="7"/>
      <c r="AA428" s="7"/>
      <c r="AC428" s="7"/>
      <c r="AD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</row>
    <row r="429" spans="2:57" x14ac:dyDescent="0.2">
      <c r="B429" s="7"/>
      <c r="C429" s="7"/>
      <c r="E429" s="7"/>
      <c r="F429" s="7"/>
      <c r="G429" s="7"/>
      <c r="H429" s="7"/>
      <c r="I429" s="7"/>
      <c r="J429" s="7"/>
      <c r="K429" s="7"/>
      <c r="O429" s="10"/>
      <c r="P429" s="7"/>
      <c r="Q429" s="7"/>
      <c r="S429" s="7"/>
      <c r="T429" s="7"/>
      <c r="U429" s="7"/>
      <c r="V429" s="7"/>
      <c r="X429" s="7"/>
      <c r="Y429" s="7"/>
      <c r="Z429" s="7"/>
      <c r="AA429" s="7"/>
      <c r="AC429" s="7"/>
      <c r="AD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</row>
    <row r="430" spans="2:57" x14ac:dyDescent="0.2">
      <c r="B430" s="7"/>
      <c r="C430" s="7"/>
      <c r="E430" s="7"/>
      <c r="F430" s="7"/>
      <c r="G430" s="7"/>
      <c r="H430" s="7"/>
      <c r="I430" s="7"/>
      <c r="J430" s="7"/>
      <c r="K430" s="7"/>
      <c r="O430" s="10"/>
      <c r="P430" s="7"/>
      <c r="Q430" s="7"/>
      <c r="S430" s="7"/>
      <c r="T430" s="7"/>
      <c r="U430" s="7"/>
      <c r="V430" s="7"/>
      <c r="X430" s="7"/>
      <c r="Y430" s="7"/>
      <c r="Z430" s="7"/>
      <c r="AA430" s="7"/>
      <c r="AC430" s="7"/>
      <c r="AD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</row>
    <row r="431" spans="2:57" x14ac:dyDescent="0.2">
      <c r="B431" s="7"/>
      <c r="C431" s="7"/>
      <c r="E431" s="7"/>
      <c r="F431" s="7"/>
      <c r="G431" s="7"/>
      <c r="H431" s="7"/>
      <c r="I431" s="7"/>
      <c r="J431" s="7"/>
      <c r="K431" s="7"/>
      <c r="O431" s="10"/>
      <c r="P431" s="7"/>
      <c r="Q431" s="7"/>
      <c r="S431" s="7"/>
      <c r="T431" s="7"/>
      <c r="U431" s="7"/>
      <c r="V431" s="7"/>
      <c r="X431" s="7"/>
      <c r="Y431" s="7"/>
      <c r="Z431" s="7"/>
      <c r="AA431" s="7"/>
      <c r="AC431" s="7"/>
      <c r="AD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</row>
    <row r="432" spans="2:57" x14ac:dyDescent="0.2">
      <c r="B432" s="7"/>
      <c r="C432" s="7"/>
      <c r="E432" s="7"/>
      <c r="F432" s="7"/>
      <c r="G432" s="7"/>
      <c r="H432" s="7"/>
      <c r="I432" s="7"/>
      <c r="J432" s="7"/>
      <c r="K432" s="7"/>
      <c r="O432" s="10"/>
      <c r="P432" s="7"/>
      <c r="Q432" s="7"/>
      <c r="S432" s="7"/>
      <c r="T432" s="7"/>
      <c r="U432" s="7"/>
      <c r="V432" s="7"/>
      <c r="X432" s="7"/>
      <c r="Y432" s="7"/>
      <c r="Z432" s="7"/>
      <c r="AA432" s="7"/>
      <c r="AC432" s="7"/>
      <c r="AD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</row>
    <row r="433" spans="2:57" x14ac:dyDescent="0.2">
      <c r="B433" s="7"/>
      <c r="C433" s="7"/>
      <c r="E433" s="7"/>
      <c r="F433" s="7"/>
      <c r="G433" s="7"/>
      <c r="H433" s="7"/>
      <c r="I433" s="7"/>
      <c r="J433" s="7"/>
      <c r="K433" s="7"/>
      <c r="O433" s="10"/>
      <c r="P433" s="7"/>
      <c r="Q433" s="7"/>
      <c r="S433" s="7"/>
      <c r="T433" s="7"/>
      <c r="U433" s="7"/>
      <c r="V433" s="7"/>
      <c r="X433" s="7"/>
      <c r="Y433" s="7"/>
      <c r="Z433" s="7"/>
      <c r="AA433" s="7"/>
      <c r="AC433" s="7"/>
      <c r="AD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</row>
    <row r="434" spans="2:57" x14ac:dyDescent="0.2">
      <c r="B434" s="7"/>
      <c r="C434" s="7"/>
      <c r="E434" s="7"/>
      <c r="F434" s="7"/>
      <c r="G434" s="7"/>
      <c r="H434" s="7"/>
      <c r="I434" s="7"/>
      <c r="J434" s="7"/>
      <c r="K434" s="7"/>
      <c r="O434" s="10"/>
      <c r="P434" s="7"/>
      <c r="Q434" s="7"/>
      <c r="S434" s="7"/>
      <c r="T434" s="7"/>
      <c r="U434" s="7"/>
      <c r="V434" s="7"/>
      <c r="X434" s="7"/>
      <c r="Y434" s="7"/>
      <c r="Z434" s="7"/>
      <c r="AA434" s="7"/>
      <c r="AC434" s="7"/>
      <c r="AD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</row>
    <row r="435" spans="2:57" x14ac:dyDescent="0.2">
      <c r="B435" s="7"/>
      <c r="C435" s="7"/>
      <c r="E435" s="7"/>
      <c r="F435" s="7"/>
      <c r="G435" s="7"/>
      <c r="H435" s="7"/>
      <c r="I435" s="7"/>
      <c r="J435" s="7"/>
      <c r="K435" s="7"/>
      <c r="O435" s="10"/>
      <c r="P435" s="7"/>
      <c r="Q435" s="7"/>
      <c r="S435" s="7"/>
      <c r="T435" s="7"/>
      <c r="U435" s="7"/>
      <c r="V435" s="7"/>
      <c r="X435" s="7"/>
      <c r="Y435" s="7"/>
      <c r="Z435" s="7"/>
      <c r="AA435" s="7"/>
      <c r="AC435" s="7"/>
      <c r="AD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</row>
    <row r="436" spans="2:57" x14ac:dyDescent="0.2">
      <c r="B436" s="7"/>
      <c r="C436" s="7"/>
      <c r="E436" s="7"/>
      <c r="F436" s="7"/>
      <c r="G436" s="7"/>
      <c r="H436" s="7"/>
      <c r="I436" s="7"/>
      <c r="J436" s="7"/>
      <c r="K436" s="7"/>
      <c r="O436" s="10"/>
      <c r="P436" s="7"/>
      <c r="Q436" s="7"/>
      <c r="S436" s="7"/>
      <c r="T436" s="7"/>
      <c r="U436" s="7"/>
      <c r="V436" s="7"/>
      <c r="X436" s="7"/>
      <c r="Y436" s="7"/>
      <c r="Z436" s="7"/>
      <c r="AA436" s="7"/>
      <c r="AC436" s="7"/>
      <c r="AD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</row>
    <row r="437" spans="2:57" x14ac:dyDescent="0.2">
      <c r="B437" s="7"/>
      <c r="C437" s="7"/>
      <c r="E437" s="7"/>
      <c r="F437" s="7"/>
      <c r="G437" s="7"/>
      <c r="H437" s="7"/>
      <c r="I437" s="7"/>
      <c r="J437" s="7"/>
      <c r="K437" s="7"/>
      <c r="O437" s="10"/>
      <c r="P437" s="7"/>
      <c r="Q437" s="7"/>
      <c r="S437" s="7"/>
      <c r="T437" s="7"/>
      <c r="U437" s="7"/>
      <c r="V437" s="7"/>
      <c r="X437" s="7"/>
      <c r="Y437" s="7"/>
      <c r="Z437" s="7"/>
      <c r="AA437" s="7"/>
      <c r="AC437" s="7"/>
      <c r="AD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</row>
    <row r="438" spans="2:57" x14ac:dyDescent="0.2">
      <c r="B438" s="7"/>
      <c r="C438" s="7"/>
      <c r="E438" s="7"/>
      <c r="F438" s="7"/>
      <c r="G438" s="7"/>
      <c r="H438" s="7"/>
      <c r="I438" s="7"/>
      <c r="J438" s="7"/>
      <c r="K438" s="7"/>
      <c r="O438" s="10"/>
      <c r="P438" s="7"/>
      <c r="Q438" s="7"/>
      <c r="S438" s="7"/>
      <c r="T438" s="7"/>
      <c r="U438" s="7"/>
      <c r="V438" s="7"/>
      <c r="X438" s="7"/>
      <c r="Y438" s="7"/>
      <c r="Z438" s="7"/>
      <c r="AA438" s="7"/>
      <c r="AC438" s="7"/>
      <c r="AD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</row>
    <row r="439" spans="2:57" x14ac:dyDescent="0.2">
      <c r="B439" s="7"/>
      <c r="C439" s="7"/>
      <c r="E439" s="7"/>
      <c r="F439" s="7"/>
      <c r="G439" s="7"/>
      <c r="H439" s="7"/>
      <c r="I439" s="7"/>
      <c r="J439" s="7"/>
      <c r="K439" s="7"/>
      <c r="O439" s="10"/>
      <c r="P439" s="7"/>
      <c r="Q439" s="7"/>
      <c r="S439" s="7"/>
      <c r="T439" s="7"/>
      <c r="U439" s="7"/>
      <c r="V439" s="7"/>
      <c r="X439" s="7"/>
      <c r="Y439" s="7"/>
      <c r="Z439" s="7"/>
      <c r="AA439" s="7"/>
      <c r="AC439" s="7"/>
      <c r="AD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</row>
    <row r="440" spans="2:57" x14ac:dyDescent="0.2">
      <c r="B440" s="7"/>
      <c r="C440" s="7"/>
      <c r="E440" s="7"/>
      <c r="F440" s="7"/>
      <c r="G440" s="7"/>
      <c r="H440" s="7"/>
      <c r="I440" s="7"/>
      <c r="J440" s="7"/>
      <c r="K440" s="7"/>
      <c r="O440" s="10"/>
      <c r="P440" s="7"/>
      <c r="Q440" s="7"/>
      <c r="S440" s="7"/>
      <c r="T440" s="7"/>
      <c r="U440" s="7"/>
      <c r="V440" s="7"/>
      <c r="X440" s="7"/>
      <c r="Y440" s="7"/>
      <c r="Z440" s="7"/>
      <c r="AA440" s="7"/>
      <c r="AC440" s="7"/>
      <c r="AD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</row>
    <row r="441" spans="2:57" x14ac:dyDescent="0.2">
      <c r="B441" s="7"/>
      <c r="C441" s="7"/>
      <c r="E441" s="7"/>
      <c r="F441" s="7"/>
      <c r="G441" s="7"/>
      <c r="H441" s="7"/>
      <c r="I441" s="7"/>
      <c r="J441" s="7"/>
      <c r="K441" s="7"/>
      <c r="O441" s="10"/>
      <c r="P441" s="7"/>
      <c r="Q441" s="7"/>
      <c r="S441" s="7"/>
      <c r="T441" s="7"/>
      <c r="U441" s="7"/>
      <c r="V441" s="7"/>
      <c r="X441" s="7"/>
      <c r="Y441" s="7"/>
      <c r="Z441" s="7"/>
      <c r="AA441" s="7"/>
      <c r="AC441" s="7"/>
      <c r="AD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</row>
    <row r="442" spans="2:57" x14ac:dyDescent="0.2">
      <c r="B442" s="7"/>
      <c r="C442" s="7"/>
      <c r="E442" s="7"/>
      <c r="F442" s="7"/>
      <c r="G442" s="7"/>
      <c r="H442" s="7"/>
      <c r="I442" s="7"/>
      <c r="J442" s="7"/>
      <c r="K442" s="7"/>
      <c r="O442" s="10"/>
      <c r="P442" s="7"/>
      <c r="Q442" s="7"/>
      <c r="S442" s="7"/>
      <c r="T442" s="7"/>
      <c r="U442" s="7"/>
      <c r="V442" s="7"/>
      <c r="X442" s="7"/>
      <c r="Y442" s="7"/>
      <c r="Z442" s="7"/>
      <c r="AA442" s="7"/>
      <c r="AC442" s="7"/>
      <c r="AD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</row>
    <row r="443" spans="2:57" x14ac:dyDescent="0.2">
      <c r="B443" s="7"/>
      <c r="C443" s="7"/>
      <c r="E443" s="7"/>
      <c r="F443" s="7"/>
      <c r="G443" s="7"/>
      <c r="H443" s="7"/>
      <c r="I443" s="7"/>
      <c r="J443" s="7"/>
      <c r="K443" s="7"/>
      <c r="O443" s="10"/>
      <c r="P443" s="7"/>
      <c r="Q443" s="7"/>
      <c r="S443" s="7"/>
      <c r="T443" s="7"/>
      <c r="U443" s="7"/>
      <c r="V443" s="7"/>
      <c r="X443" s="7"/>
      <c r="Y443" s="7"/>
      <c r="Z443" s="7"/>
      <c r="AA443" s="7"/>
      <c r="AC443" s="7"/>
      <c r="AD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</row>
    <row r="444" spans="2:57" x14ac:dyDescent="0.2">
      <c r="B444" s="7"/>
      <c r="C444" s="7"/>
      <c r="E444" s="7"/>
      <c r="F444" s="7"/>
      <c r="G444" s="7"/>
      <c r="H444" s="7"/>
      <c r="I444" s="7"/>
      <c r="J444" s="7"/>
      <c r="K444" s="7"/>
      <c r="O444" s="10"/>
      <c r="P444" s="7"/>
      <c r="Q444" s="7"/>
      <c r="S444" s="7"/>
      <c r="T444" s="7"/>
      <c r="U444" s="7"/>
      <c r="V444" s="7"/>
      <c r="X444" s="7"/>
      <c r="Y444" s="7"/>
      <c r="Z444" s="7"/>
      <c r="AA444" s="7"/>
      <c r="AC444" s="7"/>
      <c r="AD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</row>
    <row r="445" spans="2:57" x14ac:dyDescent="0.2">
      <c r="B445" s="7"/>
      <c r="C445" s="7"/>
      <c r="E445" s="7"/>
      <c r="F445" s="7"/>
      <c r="G445" s="7"/>
      <c r="H445" s="7"/>
      <c r="I445" s="7"/>
      <c r="J445" s="7"/>
      <c r="K445" s="7"/>
      <c r="O445" s="10"/>
      <c r="P445" s="7"/>
      <c r="Q445" s="7"/>
      <c r="S445" s="7"/>
      <c r="T445" s="7"/>
      <c r="U445" s="7"/>
      <c r="V445" s="7"/>
      <c r="X445" s="7"/>
      <c r="Y445" s="7"/>
      <c r="Z445" s="7"/>
      <c r="AA445" s="7"/>
      <c r="AC445" s="7"/>
      <c r="AD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</row>
    <row r="446" spans="2:57" x14ac:dyDescent="0.2">
      <c r="B446" s="7"/>
      <c r="C446" s="7"/>
      <c r="E446" s="7"/>
      <c r="F446" s="7"/>
      <c r="G446" s="7"/>
      <c r="H446" s="7"/>
      <c r="I446" s="7"/>
      <c r="J446" s="7"/>
      <c r="K446" s="7"/>
      <c r="O446" s="10"/>
      <c r="P446" s="7"/>
      <c r="Q446" s="7"/>
      <c r="S446" s="7"/>
      <c r="T446" s="7"/>
      <c r="U446" s="7"/>
      <c r="V446" s="7"/>
      <c r="X446" s="7"/>
      <c r="Y446" s="7"/>
      <c r="Z446" s="7"/>
      <c r="AA446" s="7"/>
      <c r="AC446" s="7"/>
      <c r="AD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</row>
    <row r="447" spans="2:57" x14ac:dyDescent="0.2">
      <c r="B447" s="7"/>
      <c r="C447" s="7"/>
      <c r="E447" s="7"/>
      <c r="F447" s="7"/>
      <c r="G447" s="7"/>
      <c r="H447" s="7"/>
      <c r="I447" s="7"/>
      <c r="J447" s="7"/>
      <c r="K447" s="7"/>
      <c r="O447" s="10"/>
      <c r="P447" s="7"/>
      <c r="Q447" s="7"/>
      <c r="S447" s="7"/>
      <c r="T447" s="7"/>
      <c r="U447" s="7"/>
      <c r="V447" s="7"/>
      <c r="X447" s="7"/>
      <c r="Y447" s="7"/>
      <c r="Z447" s="7"/>
      <c r="AA447" s="7"/>
      <c r="AC447" s="7"/>
      <c r="AD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</row>
    <row r="448" spans="2:57" x14ac:dyDescent="0.2">
      <c r="B448" s="7"/>
      <c r="C448" s="7"/>
      <c r="E448" s="7"/>
      <c r="F448" s="7"/>
      <c r="G448" s="7"/>
      <c r="H448" s="7"/>
      <c r="I448" s="7"/>
      <c r="J448" s="7"/>
      <c r="K448" s="7"/>
      <c r="O448" s="10"/>
      <c r="P448" s="7"/>
      <c r="Q448" s="7"/>
      <c r="S448" s="7"/>
      <c r="T448" s="7"/>
      <c r="U448" s="7"/>
      <c r="V448" s="7"/>
      <c r="X448" s="7"/>
      <c r="Y448" s="7"/>
      <c r="Z448" s="7"/>
      <c r="AA448" s="7"/>
      <c r="AC448" s="7"/>
      <c r="AD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</row>
    <row r="449" spans="2:57" x14ac:dyDescent="0.2">
      <c r="B449" s="7"/>
      <c r="C449" s="7"/>
      <c r="E449" s="7"/>
      <c r="F449" s="7"/>
      <c r="G449" s="7"/>
      <c r="H449" s="7"/>
      <c r="I449" s="7"/>
      <c r="J449" s="7"/>
      <c r="K449" s="7"/>
      <c r="O449" s="10"/>
      <c r="P449" s="7"/>
      <c r="Q449" s="7"/>
      <c r="S449" s="7"/>
      <c r="T449" s="7"/>
      <c r="U449" s="7"/>
      <c r="V449" s="7"/>
      <c r="X449" s="7"/>
      <c r="Y449" s="7"/>
      <c r="Z449" s="7"/>
      <c r="AA449" s="7"/>
      <c r="AC449" s="7"/>
      <c r="AD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</row>
    <row r="450" spans="2:57" x14ac:dyDescent="0.2">
      <c r="B450" s="7"/>
      <c r="C450" s="7"/>
      <c r="E450" s="7"/>
      <c r="F450" s="7"/>
      <c r="G450" s="7"/>
      <c r="H450" s="7"/>
      <c r="I450" s="7"/>
      <c r="J450" s="7"/>
      <c r="K450" s="7"/>
      <c r="O450" s="10"/>
      <c r="P450" s="7"/>
      <c r="Q450" s="7"/>
      <c r="S450" s="7"/>
      <c r="T450" s="7"/>
      <c r="U450" s="7"/>
      <c r="V450" s="7"/>
      <c r="X450" s="7"/>
      <c r="Y450" s="7"/>
      <c r="Z450" s="7"/>
      <c r="AA450" s="7"/>
      <c r="AC450" s="7"/>
      <c r="AD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</row>
    <row r="451" spans="2:57" x14ac:dyDescent="0.2">
      <c r="B451" s="7"/>
      <c r="C451" s="7"/>
      <c r="E451" s="7"/>
      <c r="F451" s="7"/>
      <c r="G451" s="7"/>
      <c r="H451" s="7"/>
      <c r="I451" s="7"/>
      <c r="J451" s="7"/>
      <c r="K451" s="7"/>
      <c r="O451" s="10"/>
      <c r="P451" s="7"/>
      <c r="Q451" s="7"/>
      <c r="S451" s="7"/>
      <c r="T451" s="7"/>
      <c r="U451" s="7"/>
      <c r="V451" s="7"/>
      <c r="X451" s="7"/>
      <c r="Y451" s="7"/>
      <c r="Z451" s="7"/>
      <c r="AA451" s="7"/>
      <c r="AC451" s="7"/>
      <c r="AD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</row>
    <row r="452" spans="2:57" x14ac:dyDescent="0.2">
      <c r="B452" s="7"/>
      <c r="C452" s="7"/>
      <c r="E452" s="7"/>
      <c r="F452" s="7"/>
      <c r="G452" s="7"/>
      <c r="H452" s="7"/>
      <c r="I452" s="7"/>
      <c r="J452" s="7"/>
      <c r="K452" s="7"/>
      <c r="O452" s="10"/>
      <c r="P452" s="7"/>
      <c r="Q452" s="7"/>
      <c r="S452" s="7"/>
      <c r="T452" s="7"/>
      <c r="U452" s="7"/>
      <c r="V452" s="7"/>
      <c r="X452" s="7"/>
      <c r="Y452" s="7"/>
      <c r="Z452" s="7"/>
      <c r="AA452" s="7"/>
      <c r="AC452" s="7"/>
      <c r="AD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</row>
    <row r="453" spans="2:57" x14ac:dyDescent="0.2">
      <c r="B453" s="7"/>
      <c r="C453" s="7"/>
      <c r="E453" s="7"/>
      <c r="F453" s="7"/>
      <c r="G453" s="7"/>
      <c r="H453" s="7"/>
      <c r="I453" s="7"/>
      <c r="J453" s="7"/>
      <c r="K453" s="7"/>
      <c r="O453" s="10"/>
      <c r="P453" s="7"/>
      <c r="Q453" s="7"/>
      <c r="S453" s="7"/>
      <c r="T453" s="7"/>
      <c r="U453" s="7"/>
      <c r="V453" s="7"/>
      <c r="X453" s="7"/>
      <c r="Y453" s="7"/>
      <c r="Z453" s="7"/>
      <c r="AA453" s="7"/>
      <c r="AC453" s="7"/>
      <c r="AD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</row>
    <row r="454" spans="2:57" x14ac:dyDescent="0.2">
      <c r="B454" s="7"/>
      <c r="C454" s="7"/>
      <c r="E454" s="7"/>
      <c r="F454" s="7"/>
      <c r="G454" s="7"/>
      <c r="H454" s="7"/>
      <c r="I454" s="7"/>
      <c r="J454" s="7"/>
      <c r="K454" s="7"/>
      <c r="O454" s="10"/>
      <c r="P454" s="7"/>
      <c r="Q454" s="7"/>
      <c r="S454" s="7"/>
      <c r="T454" s="7"/>
      <c r="U454" s="7"/>
      <c r="V454" s="7"/>
      <c r="X454" s="7"/>
      <c r="Y454" s="7"/>
      <c r="Z454" s="7"/>
      <c r="AA454" s="7"/>
      <c r="AC454" s="7"/>
      <c r="AD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</row>
    <row r="455" spans="2:57" x14ac:dyDescent="0.2">
      <c r="B455" s="7"/>
      <c r="C455" s="7"/>
      <c r="E455" s="7"/>
      <c r="F455" s="7"/>
      <c r="G455" s="7"/>
      <c r="H455" s="7"/>
      <c r="I455" s="7"/>
      <c r="J455" s="7"/>
      <c r="K455" s="7"/>
      <c r="O455" s="10"/>
      <c r="P455" s="7"/>
      <c r="Q455" s="7"/>
      <c r="S455" s="7"/>
      <c r="T455" s="7"/>
      <c r="U455" s="7"/>
      <c r="V455" s="7"/>
      <c r="X455" s="7"/>
      <c r="Y455" s="7"/>
      <c r="Z455" s="7"/>
      <c r="AA455" s="7"/>
      <c r="AC455" s="7"/>
      <c r="AD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</row>
    <row r="456" spans="2:57" x14ac:dyDescent="0.2">
      <c r="B456" s="7"/>
      <c r="C456" s="7"/>
      <c r="E456" s="7"/>
      <c r="F456" s="7"/>
      <c r="G456" s="7"/>
      <c r="H456" s="7"/>
      <c r="I456" s="7"/>
      <c r="J456" s="7"/>
      <c r="K456" s="7"/>
      <c r="O456" s="10"/>
      <c r="P456" s="7"/>
      <c r="Q456" s="7"/>
      <c r="S456" s="7"/>
      <c r="T456" s="7"/>
      <c r="U456" s="7"/>
      <c r="V456" s="7"/>
      <c r="X456" s="7"/>
      <c r="Y456" s="7"/>
      <c r="Z456" s="7"/>
      <c r="AA456" s="7"/>
      <c r="AC456" s="7"/>
      <c r="AD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</row>
    <row r="457" spans="2:57" x14ac:dyDescent="0.2">
      <c r="B457" s="7"/>
      <c r="C457" s="7"/>
      <c r="E457" s="7"/>
      <c r="F457" s="7"/>
      <c r="G457" s="7"/>
      <c r="H457" s="7"/>
      <c r="I457" s="7"/>
      <c r="J457" s="7"/>
      <c r="K457" s="7"/>
      <c r="O457" s="10"/>
      <c r="P457" s="7"/>
      <c r="Q457" s="7"/>
      <c r="S457" s="7"/>
      <c r="T457" s="7"/>
      <c r="U457" s="7"/>
      <c r="V457" s="7"/>
      <c r="X457" s="7"/>
      <c r="Y457" s="7"/>
      <c r="Z457" s="7"/>
      <c r="AA457" s="7"/>
      <c r="AC457" s="7"/>
      <c r="AD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</row>
    <row r="458" spans="2:57" x14ac:dyDescent="0.2">
      <c r="B458" s="7"/>
      <c r="C458" s="7"/>
      <c r="E458" s="7"/>
      <c r="F458" s="7"/>
      <c r="G458" s="7"/>
      <c r="H458" s="7"/>
      <c r="I458" s="7"/>
      <c r="J458" s="7"/>
      <c r="K458" s="7"/>
      <c r="O458" s="10"/>
      <c r="P458" s="7"/>
      <c r="Q458" s="7"/>
      <c r="S458" s="7"/>
      <c r="T458" s="7"/>
      <c r="U458" s="7"/>
      <c r="V458" s="7"/>
      <c r="X458" s="7"/>
      <c r="Y458" s="7"/>
      <c r="Z458" s="7"/>
      <c r="AA458" s="7"/>
      <c r="AC458" s="7"/>
      <c r="AD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</row>
    <row r="459" spans="2:57" x14ac:dyDescent="0.2">
      <c r="B459" s="7"/>
      <c r="C459" s="7"/>
      <c r="E459" s="7"/>
      <c r="F459" s="7"/>
      <c r="G459" s="7"/>
      <c r="H459" s="7"/>
      <c r="I459" s="7"/>
      <c r="J459" s="7"/>
      <c r="K459" s="7"/>
      <c r="O459" s="10"/>
      <c r="P459" s="7"/>
      <c r="Q459" s="7"/>
      <c r="S459" s="7"/>
      <c r="T459" s="7"/>
      <c r="U459" s="7"/>
      <c r="V459" s="7"/>
      <c r="X459" s="7"/>
      <c r="Y459" s="7"/>
      <c r="Z459" s="7"/>
      <c r="AA459" s="7"/>
      <c r="AC459" s="7"/>
      <c r="AD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</row>
    <row r="460" spans="2:57" x14ac:dyDescent="0.2">
      <c r="B460" s="7"/>
      <c r="C460" s="7"/>
      <c r="E460" s="7"/>
      <c r="F460" s="7"/>
      <c r="G460" s="7"/>
      <c r="H460" s="7"/>
      <c r="I460" s="7"/>
      <c r="J460" s="7"/>
      <c r="K460" s="7"/>
      <c r="O460" s="10"/>
      <c r="P460" s="7"/>
      <c r="Q460" s="7"/>
      <c r="S460" s="7"/>
      <c r="T460" s="7"/>
      <c r="U460" s="7"/>
      <c r="V460" s="7"/>
      <c r="X460" s="7"/>
      <c r="Y460" s="7"/>
      <c r="Z460" s="7"/>
      <c r="AA460" s="7"/>
      <c r="AC460" s="7"/>
      <c r="AD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</row>
    <row r="461" spans="2:57" x14ac:dyDescent="0.2">
      <c r="B461" s="7"/>
      <c r="C461" s="7"/>
      <c r="E461" s="7"/>
      <c r="F461" s="7"/>
      <c r="G461" s="7"/>
      <c r="H461" s="7"/>
      <c r="I461" s="7"/>
      <c r="J461" s="7"/>
      <c r="K461" s="7"/>
      <c r="O461" s="10"/>
      <c r="P461" s="7"/>
      <c r="Q461" s="7"/>
      <c r="S461" s="7"/>
      <c r="T461" s="7"/>
      <c r="U461" s="7"/>
      <c r="V461" s="7"/>
      <c r="X461" s="7"/>
      <c r="Y461" s="7"/>
      <c r="Z461" s="7"/>
      <c r="AA461" s="7"/>
      <c r="AC461" s="7"/>
      <c r="AD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</row>
    <row r="462" spans="2:57" x14ac:dyDescent="0.2">
      <c r="B462" s="7"/>
      <c r="C462" s="7"/>
      <c r="E462" s="7"/>
      <c r="F462" s="7"/>
      <c r="G462" s="7"/>
      <c r="H462" s="7"/>
      <c r="I462" s="7"/>
      <c r="J462" s="7"/>
      <c r="K462" s="7"/>
      <c r="O462" s="10"/>
      <c r="P462" s="7"/>
      <c r="Q462" s="7"/>
      <c r="S462" s="7"/>
      <c r="T462" s="7"/>
      <c r="U462" s="7"/>
      <c r="V462" s="7"/>
      <c r="X462" s="7"/>
      <c r="Y462" s="7"/>
      <c r="Z462" s="7"/>
      <c r="AA462" s="7"/>
      <c r="AC462" s="7"/>
      <c r="AD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</row>
    <row r="463" spans="2:57" x14ac:dyDescent="0.2">
      <c r="B463" s="7"/>
      <c r="C463" s="7"/>
      <c r="E463" s="7"/>
      <c r="F463" s="7"/>
      <c r="G463" s="7"/>
      <c r="H463" s="7"/>
      <c r="I463" s="7"/>
      <c r="J463" s="7"/>
      <c r="K463" s="7"/>
      <c r="O463" s="10"/>
      <c r="P463" s="7"/>
      <c r="Q463" s="7"/>
      <c r="S463" s="7"/>
      <c r="T463" s="7"/>
      <c r="U463" s="7"/>
      <c r="V463" s="7"/>
      <c r="X463" s="7"/>
      <c r="Y463" s="7"/>
      <c r="Z463" s="7"/>
      <c r="AA463" s="7"/>
      <c r="AC463" s="7"/>
      <c r="AD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</row>
    <row r="464" spans="2:57" x14ac:dyDescent="0.2">
      <c r="B464" s="7"/>
      <c r="C464" s="7"/>
      <c r="E464" s="7"/>
      <c r="F464" s="7"/>
      <c r="G464" s="7"/>
      <c r="H464" s="7"/>
      <c r="I464" s="7"/>
      <c r="J464" s="7"/>
      <c r="K464" s="7"/>
      <c r="O464" s="10"/>
      <c r="P464" s="7"/>
      <c r="Q464" s="7"/>
      <c r="S464" s="7"/>
      <c r="T464" s="7"/>
      <c r="U464" s="7"/>
      <c r="V464" s="7"/>
      <c r="X464" s="7"/>
      <c r="Y464" s="7"/>
      <c r="Z464" s="7"/>
      <c r="AA464" s="7"/>
      <c r="AC464" s="7"/>
      <c r="AD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</row>
    <row r="465" spans="2:57" x14ac:dyDescent="0.2">
      <c r="B465" s="7"/>
      <c r="C465" s="7"/>
      <c r="E465" s="7"/>
      <c r="F465" s="7"/>
      <c r="G465" s="7"/>
      <c r="H465" s="7"/>
      <c r="I465" s="7"/>
      <c r="J465" s="7"/>
      <c r="K465" s="7"/>
      <c r="O465" s="10"/>
      <c r="P465" s="7"/>
      <c r="Q465" s="7"/>
      <c r="S465" s="7"/>
      <c r="T465" s="7"/>
      <c r="U465" s="7"/>
      <c r="V465" s="7"/>
      <c r="X465" s="7"/>
      <c r="Y465" s="7"/>
      <c r="Z465" s="7"/>
      <c r="AA465" s="7"/>
      <c r="AC465" s="7"/>
      <c r="AD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</row>
    <row r="466" spans="2:57" x14ac:dyDescent="0.2">
      <c r="B466" s="7"/>
      <c r="C466" s="7"/>
      <c r="E466" s="7"/>
      <c r="F466" s="7"/>
      <c r="G466" s="7"/>
      <c r="H466" s="7"/>
      <c r="I466" s="7"/>
      <c r="J466" s="7"/>
      <c r="K466" s="7"/>
      <c r="O466" s="10"/>
      <c r="P466" s="7"/>
      <c r="Q466" s="7"/>
      <c r="S466" s="7"/>
      <c r="T466" s="7"/>
      <c r="U466" s="7"/>
      <c r="V466" s="7"/>
      <c r="X466" s="7"/>
      <c r="Y466" s="7"/>
      <c r="Z466" s="7"/>
      <c r="AA466" s="7"/>
      <c r="AC466" s="7"/>
      <c r="AD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</row>
    <row r="467" spans="2:57" x14ac:dyDescent="0.2">
      <c r="B467" s="7"/>
      <c r="C467" s="7"/>
      <c r="E467" s="7"/>
      <c r="F467" s="7"/>
      <c r="G467" s="7"/>
      <c r="H467" s="7"/>
      <c r="I467" s="7"/>
      <c r="J467" s="7"/>
      <c r="K467" s="7"/>
      <c r="O467" s="10"/>
      <c r="P467" s="7"/>
      <c r="Q467" s="7"/>
      <c r="S467" s="7"/>
      <c r="T467" s="7"/>
      <c r="U467" s="7"/>
      <c r="V467" s="7"/>
      <c r="X467" s="7"/>
      <c r="Y467" s="7"/>
      <c r="Z467" s="7"/>
      <c r="AA467" s="7"/>
      <c r="AC467" s="7"/>
      <c r="AD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</row>
    <row r="468" spans="2:57" x14ac:dyDescent="0.2">
      <c r="B468" s="7"/>
      <c r="C468" s="7"/>
      <c r="E468" s="7"/>
      <c r="F468" s="7"/>
      <c r="G468" s="7"/>
      <c r="H468" s="7"/>
      <c r="I468" s="7"/>
      <c r="J468" s="7"/>
      <c r="K468" s="7"/>
      <c r="O468" s="10"/>
      <c r="P468" s="7"/>
      <c r="Q468" s="7"/>
      <c r="S468" s="7"/>
      <c r="T468" s="7"/>
      <c r="U468" s="7"/>
      <c r="V468" s="7"/>
      <c r="X468" s="7"/>
      <c r="Y468" s="7"/>
      <c r="Z468" s="7"/>
      <c r="AA468" s="7"/>
      <c r="AC468" s="7"/>
      <c r="AD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</row>
    <row r="469" spans="2:57" x14ac:dyDescent="0.2">
      <c r="B469" s="7"/>
      <c r="C469" s="7"/>
      <c r="E469" s="7"/>
      <c r="F469" s="7"/>
      <c r="G469" s="7"/>
      <c r="H469" s="7"/>
      <c r="I469" s="7"/>
      <c r="J469" s="7"/>
      <c r="K469" s="7"/>
      <c r="O469" s="10"/>
      <c r="P469" s="7"/>
      <c r="Q469" s="7"/>
      <c r="S469" s="7"/>
      <c r="T469" s="7"/>
      <c r="U469" s="7"/>
      <c r="V469" s="7"/>
      <c r="X469" s="7"/>
      <c r="Y469" s="7"/>
      <c r="Z469" s="7"/>
      <c r="AA469" s="7"/>
      <c r="AC469" s="7"/>
      <c r="AD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</row>
    <row r="470" spans="2:57" x14ac:dyDescent="0.2">
      <c r="B470" s="7"/>
      <c r="C470" s="7"/>
      <c r="E470" s="7"/>
      <c r="F470" s="7"/>
      <c r="G470" s="7"/>
      <c r="H470" s="7"/>
      <c r="I470" s="7"/>
      <c r="J470" s="7"/>
      <c r="K470" s="7"/>
      <c r="O470" s="10"/>
      <c r="P470" s="7"/>
      <c r="Q470" s="7"/>
      <c r="S470" s="7"/>
      <c r="T470" s="7"/>
      <c r="U470" s="7"/>
      <c r="V470" s="7"/>
      <c r="X470" s="7"/>
      <c r="Y470" s="7"/>
      <c r="Z470" s="7"/>
      <c r="AA470" s="7"/>
      <c r="AC470" s="7"/>
      <c r="AD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</row>
    <row r="471" spans="2:57" x14ac:dyDescent="0.2">
      <c r="B471" s="7"/>
      <c r="C471" s="7"/>
      <c r="E471" s="7"/>
      <c r="F471" s="7"/>
      <c r="G471" s="7"/>
      <c r="H471" s="7"/>
      <c r="I471" s="7"/>
      <c r="J471" s="7"/>
      <c r="K471" s="7"/>
      <c r="O471" s="10"/>
      <c r="P471" s="7"/>
      <c r="Q471" s="7"/>
      <c r="S471" s="7"/>
      <c r="T471" s="7"/>
      <c r="U471" s="7"/>
      <c r="V471" s="7"/>
      <c r="X471" s="7"/>
      <c r="Y471" s="7"/>
      <c r="Z471" s="7"/>
      <c r="AA471" s="7"/>
      <c r="AC471" s="7"/>
      <c r="AD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</row>
    <row r="472" spans="2:57" x14ac:dyDescent="0.2">
      <c r="B472" s="7"/>
      <c r="C472" s="7"/>
      <c r="E472" s="7"/>
      <c r="F472" s="7"/>
      <c r="G472" s="7"/>
      <c r="H472" s="7"/>
      <c r="I472" s="7"/>
      <c r="J472" s="7"/>
      <c r="K472" s="7"/>
      <c r="O472" s="10"/>
      <c r="P472" s="7"/>
      <c r="Q472" s="7"/>
      <c r="S472" s="7"/>
      <c r="T472" s="7"/>
      <c r="U472" s="7"/>
      <c r="V472" s="7"/>
      <c r="X472" s="7"/>
      <c r="Y472" s="7"/>
      <c r="Z472" s="7"/>
      <c r="AA472" s="7"/>
      <c r="AC472" s="7"/>
      <c r="AD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</row>
    <row r="473" spans="2:57" x14ac:dyDescent="0.2">
      <c r="B473" s="7"/>
      <c r="C473" s="7"/>
      <c r="E473" s="7"/>
      <c r="F473" s="7"/>
      <c r="G473" s="7"/>
      <c r="H473" s="7"/>
      <c r="I473" s="7"/>
      <c r="J473" s="7"/>
      <c r="K473" s="7"/>
      <c r="O473" s="10"/>
      <c r="P473" s="7"/>
      <c r="Q473" s="7"/>
      <c r="S473" s="7"/>
      <c r="T473" s="7"/>
      <c r="U473" s="7"/>
      <c r="V473" s="7"/>
      <c r="X473" s="7"/>
      <c r="Y473" s="7"/>
      <c r="Z473" s="7"/>
      <c r="AA473" s="7"/>
      <c r="AC473" s="7"/>
      <c r="AD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</row>
    <row r="474" spans="2:57" x14ac:dyDescent="0.2">
      <c r="B474" s="7"/>
      <c r="C474" s="7"/>
      <c r="E474" s="7"/>
      <c r="F474" s="7"/>
      <c r="G474" s="7"/>
      <c r="H474" s="7"/>
      <c r="I474" s="7"/>
      <c r="J474" s="7"/>
      <c r="K474" s="7"/>
      <c r="O474" s="10"/>
      <c r="P474" s="7"/>
      <c r="Q474" s="7"/>
      <c r="S474" s="7"/>
      <c r="T474" s="7"/>
      <c r="U474" s="7"/>
      <c r="V474" s="7"/>
      <c r="X474" s="7"/>
      <c r="Y474" s="7"/>
      <c r="Z474" s="7"/>
      <c r="AA474" s="7"/>
      <c r="AC474" s="7"/>
      <c r="AD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</row>
    <row r="475" spans="2:57" x14ac:dyDescent="0.2">
      <c r="B475" s="7"/>
      <c r="C475" s="7"/>
      <c r="E475" s="7"/>
      <c r="F475" s="7"/>
      <c r="G475" s="7"/>
      <c r="H475" s="7"/>
      <c r="I475" s="7"/>
      <c r="J475" s="7"/>
      <c r="K475" s="7"/>
      <c r="O475" s="10"/>
      <c r="P475" s="7"/>
      <c r="Q475" s="7"/>
      <c r="S475" s="7"/>
      <c r="T475" s="7"/>
      <c r="U475" s="7"/>
      <c r="V475" s="7"/>
      <c r="X475" s="7"/>
      <c r="Y475" s="7"/>
      <c r="Z475" s="7"/>
      <c r="AA475" s="7"/>
      <c r="AC475" s="7"/>
      <c r="AD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</row>
    <row r="476" spans="2:57" x14ac:dyDescent="0.2">
      <c r="B476" s="7"/>
      <c r="C476" s="7"/>
      <c r="E476" s="7"/>
      <c r="F476" s="7"/>
      <c r="G476" s="7"/>
      <c r="H476" s="7"/>
      <c r="I476" s="7"/>
      <c r="J476" s="7"/>
      <c r="K476" s="7"/>
      <c r="O476" s="10"/>
      <c r="P476" s="7"/>
      <c r="Q476" s="7"/>
      <c r="S476" s="7"/>
      <c r="T476" s="7"/>
      <c r="U476" s="7"/>
      <c r="V476" s="7"/>
      <c r="X476" s="7"/>
      <c r="Y476" s="7"/>
      <c r="Z476" s="7"/>
      <c r="AA476" s="7"/>
      <c r="AC476" s="7"/>
      <c r="AD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</row>
    <row r="477" spans="2:57" x14ac:dyDescent="0.2">
      <c r="B477" s="7"/>
      <c r="C477" s="7"/>
      <c r="E477" s="7"/>
      <c r="F477" s="7"/>
      <c r="G477" s="7"/>
      <c r="H477" s="7"/>
      <c r="I477" s="7"/>
      <c r="J477" s="7"/>
      <c r="K477" s="7"/>
      <c r="O477" s="10"/>
      <c r="P477" s="7"/>
      <c r="Q477" s="7"/>
      <c r="S477" s="7"/>
      <c r="T477" s="7"/>
      <c r="U477" s="7"/>
      <c r="V477" s="7"/>
      <c r="X477" s="7"/>
      <c r="Y477" s="7"/>
      <c r="Z477" s="7"/>
      <c r="AA477" s="7"/>
      <c r="AC477" s="7"/>
      <c r="AD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</row>
    <row r="478" spans="2:57" x14ac:dyDescent="0.2">
      <c r="B478" s="7"/>
      <c r="C478" s="7"/>
      <c r="E478" s="7"/>
      <c r="F478" s="7"/>
      <c r="G478" s="7"/>
      <c r="H478" s="7"/>
      <c r="I478" s="7"/>
      <c r="J478" s="7"/>
      <c r="K478" s="7"/>
      <c r="O478" s="10"/>
      <c r="P478" s="7"/>
      <c r="Q478" s="7"/>
      <c r="S478" s="7"/>
      <c r="T478" s="7"/>
      <c r="U478" s="7"/>
      <c r="V478" s="7"/>
      <c r="X478" s="7"/>
      <c r="Y478" s="7"/>
      <c r="Z478" s="7"/>
      <c r="AA478" s="7"/>
      <c r="AC478" s="7"/>
      <c r="AD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</row>
    <row r="479" spans="2:57" x14ac:dyDescent="0.2">
      <c r="B479" s="7"/>
      <c r="C479" s="7"/>
      <c r="E479" s="7"/>
      <c r="F479" s="7"/>
      <c r="G479" s="7"/>
      <c r="H479" s="7"/>
      <c r="I479" s="7"/>
      <c r="J479" s="7"/>
      <c r="K479" s="7"/>
      <c r="O479" s="10"/>
      <c r="P479" s="7"/>
      <c r="Q479" s="7"/>
      <c r="S479" s="7"/>
      <c r="T479" s="7"/>
      <c r="U479" s="7"/>
      <c r="V479" s="7"/>
      <c r="X479" s="7"/>
      <c r="Y479" s="7"/>
      <c r="Z479" s="7"/>
      <c r="AA479" s="7"/>
      <c r="AC479" s="7"/>
      <c r="AD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</row>
    <row r="480" spans="2:57" x14ac:dyDescent="0.2">
      <c r="B480" s="7"/>
      <c r="C480" s="7"/>
      <c r="E480" s="7"/>
      <c r="F480" s="7"/>
      <c r="G480" s="7"/>
      <c r="H480" s="7"/>
      <c r="I480" s="7"/>
      <c r="J480" s="7"/>
      <c r="K480" s="7"/>
      <c r="O480" s="10"/>
      <c r="P480" s="7"/>
      <c r="Q480" s="7"/>
      <c r="S480" s="7"/>
      <c r="T480" s="7"/>
      <c r="U480" s="7"/>
      <c r="V480" s="7"/>
      <c r="X480" s="7"/>
      <c r="Y480" s="7"/>
      <c r="Z480" s="7"/>
      <c r="AA480" s="7"/>
      <c r="AC480" s="7"/>
      <c r="AD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</row>
    <row r="481" spans="2:57" x14ac:dyDescent="0.2">
      <c r="B481" s="7"/>
      <c r="C481" s="7"/>
      <c r="E481" s="7"/>
      <c r="F481" s="7"/>
      <c r="G481" s="7"/>
      <c r="H481" s="7"/>
      <c r="I481" s="7"/>
      <c r="J481" s="7"/>
      <c r="K481" s="7"/>
      <c r="O481" s="10"/>
      <c r="P481" s="7"/>
      <c r="Q481" s="7"/>
      <c r="S481" s="7"/>
      <c r="T481" s="7"/>
      <c r="U481" s="7"/>
      <c r="V481" s="7"/>
      <c r="X481" s="7"/>
      <c r="Y481" s="7"/>
      <c r="Z481" s="7"/>
      <c r="AA481" s="7"/>
      <c r="AC481" s="7"/>
      <c r="AD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</row>
    <row r="482" spans="2:57" x14ac:dyDescent="0.2">
      <c r="B482" s="7"/>
      <c r="C482" s="7"/>
      <c r="E482" s="7"/>
      <c r="F482" s="7"/>
      <c r="G482" s="7"/>
      <c r="H482" s="7"/>
      <c r="I482" s="7"/>
      <c r="J482" s="7"/>
      <c r="K482" s="7"/>
      <c r="O482" s="10"/>
      <c r="P482" s="7"/>
      <c r="Q482" s="7"/>
      <c r="S482" s="7"/>
      <c r="T482" s="7"/>
      <c r="U482" s="7"/>
      <c r="V482" s="7"/>
      <c r="X482" s="7"/>
      <c r="Y482" s="7"/>
      <c r="Z482" s="7"/>
      <c r="AA482" s="7"/>
      <c r="AC482" s="7"/>
      <c r="AD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</row>
    <row r="483" spans="2:57" x14ac:dyDescent="0.2">
      <c r="B483" s="7"/>
      <c r="C483" s="7"/>
      <c r="E483" s="7"/>
      <c r="F483" s="7"/>
      <c r="G483" s="7"/>
      <c r="H483" s="7"/>
      <c r="I483" s="7"/>
      <c r="J483" s="7"/>
      <c r="K483" s="7"/>
      <c r="O483" s="10"/>
      <c r="P483" s="7"/>
      <c r="Q483" s="7"/>
      <c r="S483" s="7"/>
      <c r="T483" s="7"/>
      <c r="U483" s="7"/>
      <c r="V483" s="7"/>
      <c r="X483" s="7"/>
      <c r="Y483" s="7"/>
      <c r="Z483" s="7"/>
      <c r="AA483" s="7"/>
      <c r="AC483" s="7"/>
      <c r="AD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</row>
    <row r="484" spans="2:57" x14ac:dyDescent="0.2">
      <c r="B484" s="7"/>
      <c r="C484" s="7"/>
      <c r="E484" s="7"/>
      <c r="F484" s="7"/>
      <c r="G484" s="7"/>
      <c r="H484" s="7"/>
      <c r="I484" s="7"/>
      <c r="J484" s="7"/>
      <c r="K484" s="7"/>
      <c r="O484" s="10"/>
      <c r="P484" s="7"/>
      <c r="Q484" s="7"/>
      <c r="S484" s="7"/>
      <c r="T484" s="7"/>
      <c r="U484" s="7"/>
      <c r="V484" s="7"/>
      <c r="X484" s="7"/>
      <c r="Y484" s="7"/>
      <c r="Z484" s="7"/>
      <c r="AA484" s="7"/>
      <c r="AC484" s="7"/>
      <c r="AD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</row>
    <row r="485" spans="2:57" x14ac:dyDescent="0.2">
      <c r="B485" s="7"/>
      <c r="C485" s="7"/>
      <c r="E485" s="7"/>
      <c r="F485" s="7"/>
      <c r="G485" s="7"/>
      <c r="H485" s="7"/>
      <c r="I485" s="7"/>
      <c r="J485" s="7"/>
      <c r="K485" s="7"/>
      <c r="O485" s="10"/>
      <c r="P485" s="7"/>
      <c r="Q485" s="7"/>
      <c r="S485" s="7"/>
      <c r="T485" s="7"/>
      <c r="U485" s="7"/>
      <c r="V485" s="7"/>
      <c r="X485" s="7"/>
      <c r="Y485" s="7"/>
      <c r="Z485" s="7"/>
      <c r="AA485" s="7"/>
      <c r="AC485" s="7"/>
      <c r="AD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</row>
    <row r="486" spans="2:57" x14ac:dyDescent="0.2">
      <c r="B486" s="7"/>
      <c r="C486" s="7"/>
      <c r="E486" s="7"/>
      <c r="F486" s="7"/>
      <c r="G486" s="7"/>
      <c r="H486" s="7"/>
      <c r="I486" s="7"/>
      <c r="J486" s="7"/>
      <c r="K486" s="7"/>
      <c r="O486" s="10"/>
      <c r="P486" s="7"/>
      <c r="Q486" s="7"/>
      <c r="S486" s="7"/>
      <c r="T486" s="7"/>
      <c r="U486" s="7"/>
      <c r="V486" s="7"/>
      <c r="X486" s="7"/>
      <c r="Y486" s="7"/>
      <c r="Z486" s="7"/>
      <c r="AA486" s="7"/>
      <c r="AC486" s="7"/>
      <c r="AD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</row>
    <row r="487" spans="2:57" x14ac:dyDescent="0.2">
      <c r="B487" s="7"/>
      <c r="C487" s="7"/>
      <c r="E487" s="7"/>
      <c r="F487" s="7"/>
      <c r="G487" s="7"/>
      <c r="H487" s="7"/>
      <c r="I487" s="7"/>
      <c r="J487" s="7"/>
      <c r="K487" s="7"/>
      <c r="O487" s="10"/>
      <c r="P487" s="7"/>
      <c r="Q487" s="7"/>
      <c r="S487" s="7"/>
      <c r="T487" s="7"/>
      <c r="U487" s="7"/>
      <c r="V487" s="7"/>
      <c r="X487" s="7"/>
      <c r="Y487" s="7"/>
      <c r="Z487" s="7"/>
      <c r="AA487" s="7"/>
      <c r="AC487" s="7"/>
      <c r="AD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</row>
    <row r="488" spans="2:57" x14ac:dyDescent="0.2">
      <c r="B488" s="7"/>
      <c r="C488" s="7"/>
      <c r="E488" s="7"/>
      <c r="F488" s="7"/>
      <c r="G488" s="7"/>
      <c r="H488" s="7"/>
      <c r="I488" s="7"/>
      <c r="J488" s="7"/>
      <c r="K488" s="7"/>
      <c r="O488" s="10"/>
      <c r="P488" s="7"/>
      <c r="Q488" s="7"/>
      <c r="S488" s="7"/>
      <c r="T488" s="7"/>
      <c r="U488" s="7"/>
      <c r="V488" s="7"/>
      <c r="X488" s="7"/>
      <c r="Y488" s="7"/>
      <c r="Z488" s="7"/>
      <c r="AA488" s="7"/>
      <c r="AC488" s="7"/>
      <c r="AD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</row>
    <row r="489" spans="2:57" x14ac:dyDescent="0.2">
      <c r="B489" s="7"/>
      <c r="C489" s="7"/>
      <c r="E489" s="7"/>
      <c r="F489" s="7"/>
      <c r="G489" s="7"/>
      <c r="H489" s="7"/>
      <c r="I489" s="7"/>
      <c r="J489" s="7"/>
      <c r="K489" s="7"/>
      <c r="O489" s="10"/>
      <c r="P489" s="7"/>
      <c r="Q489" s="7"/>
      <c r="S489" s="7"/>
      <c r="T489" s="7"/>
      <c r="U489" s="7"/>
      <c r="V489" s="7"/>
      <c r="X489" s="7"/>
      <c r="Y489" s="7"/>
      <c r="Z489" s="7"/>
      <c r="AA489" s="7"/>
      <c r="AC489" s="7"/>
      <c r="AD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</row>
    <row r="490" spans="2:57" x14ac:dyDescent="0.2">
      <c r="B490" s="7"/>
      <c r="C490" s="7"/>
      <c r="E490" s="7"/>
      <c r="F490" s="7"/>
      <c r="G490" s="7"/>
      <c r="H490" s="7"/>
      <c r="I490" s="7"/>
      <c r="J490" s="7"/>
      <c r="K490" s="7"/>
      <c r="O490" s="10"/>
      <c r="P490" s="7"/>
      <c r="Q490" s="7"/>
      <c r="S490" s="7"/>
      <c r="T490" s="7"/>
      <c r="U490" s="7"/>
      <c r="V490" s="7"/>
      <c r="X490" s="7"/>
      <c r="Y490" s="7"/>
      <c r="Z490" s="7"/>
      <c r="AA490" s="7"/>
      <c r="AC490" s="7"/>
      <c r="AD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</row>
    <row r="491" spans="2:57" x14ac:dyDescent="0.2">
      <c r="B491" s="7"/>
      <c r="C491" s="7"/>
      <c r="E491" s="7"/>
      <c r="F491" s="7"/>
      <c r="G491" s="7"/>
      <c r="H491" s="7"/>
      <c r="I491" s="7"/>
      <c r="J491" s="7"/>
      <c r="K491" s="7"/>
      <c r="O491" s="10"/>
      <c r="P491" s="7"/>
      <c r="Q491" s="7"/>
      <c r="S491" s="7"/>
      <c r="T491" s="7"/>
      <c r="U491" s="7"/>
      <c r="V491" s="7"/>
      <c r="X491" s="7"/>
      <c r="Y491" s="7"/>
      <c r="Z491" s="7"/>
      <c r="AA491" s="7"/>
      <c r="AC491" s="7"/>
      <c r="AD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</row>
    <row r="492" spans="2:57" x14ac:dyDescent="0.2">
      <c r="B492" s="7"/>
      <c r="C492" s="7"/>
      <c r="E492" s="7"/>
      <c r="F492" s="7"/>
      <c r="G492" s="7"/>
      <c r="H492" s="7"/>
      <c r="I492" s="7"/>
      <c r="J492" s="7"/>
      <c r="K492" s="7"/>
      <c r="O492" s="10"/>
      <c r="P492" s="7"/>
      <c r="Q492" s="7"/>
      <c r="S492" s="7"/>
      <c r="T492" s="7"/>
      <c r="U492" s="7"/>
      <c r="V492" s="7"/>
      <c r="X492" s="7"/>
      <c r="Y492" s="7"/>
      <c r="Z492" s="7"/>
      <c r="AA492" s="7"/>
      <c r="AC492" s="7"/>
      <c r="AD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</row>
    <row r="493" spans="2:57" x14ac:dyDescent="0.2">
      <c r="B493" s="7"/>
      <c r="C493" s="7"/>
      <c r="E493" s="7"/>
      <c r="F493" s="7"/>
      <c r="G493" s="7"/>
      <c r="H493" s="7"/>
      <c r="I493" s="7"/>
      <c r="J493" s="7"/>
      <c r="K493" s="7"/>
      <c r="O493" s="10"/>
      <c r="P493" s="7"/>
      <c r="Q493" s="7"/>
      <c r="S493" s="7"/>
      <c r="T493" s="7"/>
      <c r="U493" s="7"/>
      <c r="V493" s="7"/>
      <c r="X493" s="7"/>
      <c r="Y493" s="7"/>
      <c r="Z493" s="7"/>
      <c r="AA493" s="7"/>
      <c r="AC493" s="7"/>
      <c r="AD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</row>
    <row r="494" spans="2:57" x14ac:dyDescent="0.2">
      <c r="B494" s="7"/>
      <c r="C494" s="7"/>
      <c r="E494" s="7"/>
      <c r="F494" s="7"/>
      <c r="G494" s="7"/>
      <c r="H494" s="7"/>
      <c r="I494" s="7"/>
      <c r="J494" s="7"/>
      <c r="K494" s="7"/>
      <c r="O494" s="10"/>
      <c r="P494" s="7"/>
      <c r="Q494" s="7"/>
      <c r="S494" s="7"/>
      <c r="T494" s="7"/>
      <c r="U494" s="7"/>
      <c r="V494" s="7"/>
      <c r="X494" s="7"/>
      <c r="Y494" s="7"/>
      <c r="Z494" s="7"/>
      <c r="AA494" s="7"/>
      <c r="AC494" s="7"/>
      <c r="AD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</row>
    <row r="495" spans="2:57" x14ac:dyDescent="0.2">
      <c r="B495" s="7"/>
      <c r="C495" s="7"/>
      <c r="E495" s="7"/>
      <c r="F495" s="7"/>
      <c r="G495" s="7"/>
      <c r="H495" s="7"/>
      <c r="I495" s="7"/>
      <c r="J495" s="7"/>
      <c r="K495" s="7"/>
      <c r="O495" s="10"/>
      <c r="P495" s="7"/>
      <c r="Q495" s="7"/>
      <c r="S495" s="7"/>
      <c r="T495" s="7"/>
      <c r="U495" s="7"/>
      <c r="V495" s="7"/>
      <c r="X495" s="7"/>
      <c r="Y495" s="7"/>
      <c r="Z495" s="7"/>
      <c r="AA495" s="7"/>
      <c r="AC495" s="7"/>
      <c r="AD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</row>
    <row r="496" spans="2:57" x14ac:dyDescent="0.2">
      <c r="B496" s="7"/>
      <c r="C496" s="7"/>
      <c r="E496" s="7"/>
      <c r="F496" s="7"/>
      <c r="G496" s="7"/>
      <c r="H496" s="7"/>
      <c r="I496" s="7"/>
      <c r="J496" s="7"/>
      <c r="K496" s="7"/>
      <c r="O496" s="10"/>
      <c r="P496" s="7"/>
      <c r="Q496" s="7"/>
      <c r="S496" s="7"/>
      <c r="T496" s="7"/>
      <c r="U496" s="7"/>
      <c r="V496" s="7"/>
      <c r="X496" s="7"/>
      <c r="Y496" s="7"/>
      <c r="Z496" s="7"/>
      <c r="AA496" s="7"/>
      <c r="AC496" s="7"/>
      <c r="AD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</row>
    <row r="497" spans="2:57" x14ac:dyDescent="0.2">
      <c r="B497" s="7"/>
      <c r="C497" s="7"/>
      <c r="E497" s="7"/>
      <c r="F497" s="7"/>
      <c r="G497" s="7"/>
      <c r="H497" s="7"/>
      <c r="I497" s="7"/>
      <c r="J497" s="7"/>
      <c r="K497" s="7"/>
      <c r="O497" s="10"/>
      <c r="P497" s="7"/>
      <c r="Q497" s="7"/>
      <c r="S497" s="7"/>
      <c r="T497" s="7"/>
      <c r="U497" s="7"/>
      <c r="V497" s="7"/>
      <c r="X497" s="7"/>
      <c r="Y497" s="7"/>
      <c r="Z497" s="7"/>
      <c r="AA497" s="7"/>
      <c r="AC497" s="7"/>
      <c r="AD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</row>
    <row r="498" spans="2:57" x14ac:dyDescent="0.2">
      <c r="B498" s="7"/>
      <c r="C498" s="7"/>
      <c r="E498" s="7"/>
      <c r="F498" s="7"/>
      <c r="G498" s="7"/>
      <c r="H498" s="7"/>
      <c r="I498" s="7"/>
      <c r="J498" s="7"/>
      <c r="K498" s="7"/>
      <c r="O498" s="10"/>
      <c r="P498" s="7"/>
      <c r="Q498" s="7"/>
      <c r="S498" s="7"/>
      <c r="T498" s="7"/>
      <c r="U498" s="7"/>
      <c r="V498" s="7"/>
      <c r="X498" s="7"/>
      <c r="Y498" s="7"/>
      <c r="Z498" s="7"/>
      <c r="AA498" s="7"/>
      <c r="AC498" s="7"/>
      <c r="AD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</row>
    <row r="499" spans="2:57" x14ac:dyDescent="0.2">
      <c r="B499" s="7"/>
      <c r="C499" s="7"/>
      <c r="E499" s="7"/>
      <c r="F499" s="7"/>
      <c r="G499" s="7"/>
      <c r="H499" s="7"/>
      <c r="I499" s="7"/>
      <c r="J499" s="7"/>
      <c r="K499" s="7"/>
      <c r="O499" s="10"/>
      <c r="P499" s="7"/>
      <c r="Q499" s="7"/>
      <c r="S499" s="7"/>
      <c r="T499" s="7"/>
      <c r="U499" s="7"/>
      <c r="V499" s="7"/>
      <c r="X499" s="7"/>
      <c r="Y499" s="7"/>
      <c r="Z499" s="7"/>
      <c r="AA499" s="7"/>
      <c r="AC499" s="7"/>
      <c r="AD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</row>
    <row r="500" spans="2:57" x14ac:dyDescent="0.2">
      <c r="B500" s="7"/>
      <c r="C500" s="7"/>
      <c r="E500" s="7"/>
      <c r="F500" s="7"/>
      <c r="G500" s="7"/>
      <c r="H500" s="7"/>
      <c r="I500" s="7"/>
      <c r="J500" s="7"/>
      <c r="K500" s="7"/>
      <c r="O500" s="10"/>
      <c r="P500" s="7"/>
      <c r="Q500" s="7"/>
      <c r="S500" s="7"/>
      <c r="T500" s="7"/>
      <c r="U500" s="7"/>
      <c r="V500" s="7"/>
      <c r="X500" s="7"/>
      <c r="Y500" s="7"/>
      <c r="Z500" s="7"/>
      <c r="AA500" s="7"/>
      <c r="AC500" s="7"/>
      <c r="AD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</row>
    <row r="501" spans="2:57" x14ac:dyDescent="0.2">
      <c r="B501" s="7"/>
      <c r="C501" s="7"/>
      <c r="E501" s="7"/>
      <c r="F501" s="7"/>
      <c r="G501" s="7"/>
      <c r="H501" s="7"/>
      <c r="I501" s="7"/>
      <c r="J501" s="7"/>
      <c r="K501" s="7"/>
      <c r="O501" s="10"/>
      <c r="P501" s="7"/>
      <c r="Q501" s="7"/>
      <c r="S501" s="7"/>
      <c r="T501" s="7"/>
      <c r="U501" s="7"/>
      <c r="V501" s="7"/>
      <c r="X501" s="7"/>
      <c r="Y501" s="7"/>
      <c r="Z501" s="7"/>
      <c r="AA501" s="7"/>
      <c r="AC501" s="7"/>
      <c r="AD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</row>
    <row r="502" spans="2:57" x14ac:dyDescent="0.2">
      <c r="B502" s="7"/>
      <c r="C502" s="7"/>
      <c r="E502" s="7"/>
      <c r="F502" s="7"/>
      <c r="G502" s="7"/>
      <c r="H502" s="7"/>
      <c r="I502" s="7"/>
      <c r="J502" s="7"/>
      <c r="K502" s="7"/>
      <c r="O502" s="10"/>
      <c r="P502" s="7"/>
      <c r="Q502" s="7"/>
      <c r="S502" s="7"/>
      <c r="T502" s="7"/>
      <c r="U502" s="7"/>
      <c r="V502" s="7"/>
      <c r="X502" s="7"/>
      <c r="Y502" s="7"/>
      <c r="Z502" s="7"/>
      <c r="AA502" s="7"/>
      <c r="AC502" s="7"/>
      <c r="AD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</row>
    <row r="503" spans="2:57" x14ac:dyDescent="0.2">
      <c r="B503" s="7"/>
      <c r="C503" s="7"/>
      <c r="E503" s="7"/>
      <c r="F503" s="7"/>
      <c r="G503" s="7"/>
      <c r="H503" s="7"/>
      <c r="I503" s="7"/>
      <c r="J503" s="7"/>
      <c r="K503" s="7"/>
      <c r="O503" s="10"/>
      <c r="P503" s="7"/>
      <c r="Q503" s="7"/>
      <c r="S503" s="7"/>
      <c r="T503" s="7"/>
      <c r="U503" s="7"/>
      <c r="V503" s="7"/>
      <c r="X503" s="7"/>
      <c r="Y503" s="7"/>
      <c r="Z503" s="7"/>
      <c r="AA503" s="7"/>
      <c r="AC503" s="7"/>
      <c r="AD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</row>
    <row r="504" spans="2:57" x14ac:dyDescent="0.2">
      <c r="B504" s="7"/>
      <c r="C504" s="7"/>
      <c r="E504" s="7"/>
      <c r="F504" s="7"/>
      <c r="G504" s="7"/>
      <c r="H504" s="7"/>
      <c r="I504" s="7"/>
      <c r="J504" s="7"/>
      <c r="K504" s="7"/>
      <c r="O504" s="10"/>
      <c r="P504" s="7"/>
      <c r="Q504" s="7"/>
      <c r="S504" s="7"/>
      <c r="T504" s="7"/>
      <c r="U504" s="7"/>
      <c r="V504" s="7"/>
      <c r="X504" s="7"/>
      <c r="Y504" s="7"/>
      <c r="Z504" s="7"/>
      <c r="AA504" s="7"/>
      <c r="AC504" s="7"/>
      <c r="AD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</row>
    <row r="505" spans="2:57" x14ac:dyDescent="0.2">
      <c r="B505" s="7"/>
      <c r="C505" s="7"/>
      <c r="E505" s="7"/>
      <c r="F505" s="7"/>
      <c r="G505" s="7"/>
      <c r="H505" s="7"/>
      <c r="I505" s="7"/>
      <c r="J505" s="7"/>
      <c r="K505" s="7"/>
      <c r="O505" s="10"/>
      <c r="P505" s="7"/>
      <c r="Q505" s="7"/>
      <c r="S505" s="7"/>
      <c r="T505" s="7"/>
      <c r="U505" s="7"/>
      <c r="V505" s="7"/>
      <c r="X505" s="7"/>
      <c r="Y505" s="7"/>
      <c r="Z505" s="7"/>
      <c r="AA505" s="7"/>
      <c r="AC505" s="7"/>
      <c r="AD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</row>
    <row r="506" spans="2:57" x14ac:dyDescent="0.2">
      <c r="B506" s="7"/>
      <c r="C506" s="7"/>
      <c r="E506" s="7"/>
      <c r="F506" s="7"/>
      <c r="G506" s="7"/>
      <c r="H506" s="7"/>
      <c r="I506" s="7"/>
      <c r="J506" s="7"/>
      <c r="K506" s="7"/>
      <c r="O506" s="10"/>
      <c r="P506" s="7"/>
      <c r="Q506" s="7"/>
      <c r="S506" s="7"/>
      <c r="T506" s="7"/>
      <c r="U506" s="7"/>
      <c r="V506" s="7"/>
      <c r="X506" s="7"/>
      <c r="Y506" s="7"/>
      <c r="Z506" s="7"/>
      <c r="AA506" s="7"/>
      <c r="AC506" s="7"/>
      <c r="AD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</row>
    <row r="507" spans="2:57" x14ac:dyDescent="0.2">
      <c r="B507" s="7"/>
      <c r="C507" s="7"/>
      <c r="E507" s="7"/>
      <c r="F507" s="7"/>
      <c r="G507" s="7"/>
      <c r="H507" s="7"/>
      <c r="I507" s="7"/>
      <c r="J507" s="7"/>
      <c r="K507" s="7"/>
      <c r="O507" s="10"/>
      <c r="P507" s="7"/>
      <c r="Q507" s="7"/>
      <c r="S507" s="7"/>
      <c r="T507" s="7"/>
      <c r="U507" s="7"/>
      <c r="V507" s="7"/>
      <c r="X507" s="7"/>
      <c r="Y507" s="7"/>
      <c r="Z507" s="7"/>
      <c r="AA507" s="7"/>
      <c r="AC507" s="7"/>
      <c r="AD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</row>
    <row r="508" spans="2:57" x14ac:dyDescent="0.2">
      <c r="B508" s="7"/>
      <c r="C508" s="7"/>
      <c r="E508" s="7"/>
      <c r="F508" s="7"/>
      <c r="G508" s="7"/>
      <c r="H508" s="7"/>
      <c r="I508" s="7"/>
      <c r="J508" s="7"/>
      <c r="K508" s="7"/>
      <c r="O508" s="10"/>
      <c r="P508" s="7"/>
      <c r="Q508" s="7"/>
      <c r="S508" s="7"/>
      <c r="T508" s="7"/>
      <c r="U508" s="7"/>
      <c r="V508" s="7"/>
      <c r="X508" s="7"/>
      <c r="Y508" s="7"/>
      <c r="Z508" s="7"/>
      <c r="AA508" s="7"/>
      <c r="AC508" s="7"/>
      <c r="AD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</row>
    <row r="509" spans="2:57" x14ac:dyDescent="0.2">
      <c r="B509" s="7"/>
      <c r="C509" s="7"/>
      <c r="E509" s="7"/>
      <c r="F509" s="7"/>
      <c r="G509" s="7"/>
      <c r="H509" s="7"/>
      <c r="I509" s="7"/>
      <c r="J509" s="7"/>
      <c r="K509" s="7"/>
      <c r="O509" s="10"/>
      <c r="P509" s="7"/>
      <c r="Q509" s="7"/>
      <c r="S509" s="7"/>
      <c r="T509" s="7"/>
      <c r="U509" s="7"/>
      <c r="V509" s="7"/>
      <c r="X509" s="7"/>
      <c r="Y509" s="7"/>
      <c r="Z509" s="7"/>
      <c r="AA509" s="7"/>
      <c r="AC509" s="7"/>
      <c r="AD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</row>
    <row r="510" spans="2:57" x14ac:dyDescent="0.2">
      <c r="B510" s="7"/>
      <c r="C510" s="7"/>
      <c r="E510" s="7"/>
      <c r="F510" s="7"/>
      <c r="G510" s="7"/>
      <c r="H510" s="7"/>
      <c r="I510" s="7"/>
      <c r="J510" s="7"/>
      <c r="K510" s="7"/>
      <c r="O510" s="10"/>
      <c r="P510" s="7"/>
      <c r="Q510" s="7"/>
      <c r="S510" s="7"/>
      <c r="T510" s="7"/>
      <c r="U510" s="7"/>
      <c r="V510" s="7"/>
      <c r="X510" s="7"/>
      <c r="Y510" s="7"/>
      <c r="Z510" s="7"/>
      <c r="AA510" s="7"/>
      <c r="AC510" s="7"/>
      <c r="AD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</row>
    <row r="511" spans="2:57" x14ac:dyDescent="0.2">
      <c r="B511" s="7"/>
      <c r="C511" s="7"/>
      <c r="E511" s="7"/>
      <c r="F511" s="7"/>
      <c r="G511" s="7"/>
      <c r="H511" s="7"/>
      <c r="I511" s="7"/>
      <c r="J511" s="7"/>
      <c r="K511" s="7"/>
      <c r="O511" s="10"/>
      <c r="P511" s="7"/>
      <c r="Q511" s="7"/>
      <c r="S511" s="7"/>
      <c r="T511" s="7"/>
      <c r="U511" s="7"/>
      <c r="V511" s="7"/>
      <c r="X511" s="7"/>
      <c r="Y511" s="7"/>
      <c r="Z511" s="7"/>
      <c r="AA511" s="7"/>
      <c r="AC511" s="7"/>
      <c r="AD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</row>
    <row r="512" spans="2:57" x14ac:dyDescent="0.2">
      <c r="B512" s="7"/>
      <c r="C512" s="7"/>
      <c r="E512" s="7"/>
      <c r="F512" s="7"/>
      <c r="G512" s="7"/>
      <c r="H512" s="7"/>
      <c r="I512" s="7"/>
      <c r="J512" s="7"/>
      <c r="K512" s="7"/>
      <c r="O512" s="10"/>
      <c r="P512" s="7"/>
      <c r="Q512" s="7"/>
      <c r="S512" s="7"/>
      <c r="T512" s="7"/>
      <c r="U512" s="7"/>
      <c r="V512" s="7"/>
      <c r="X512" s="7"/>
      <c r="Y512" s="7"/>
      <c r="Z512" s="7"/>
      <c r="AA512" s="7"/>
      <c r="AC512" s="7"/>
      <c r="AD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</row>
    <row r="513" spans="2:57" x14ac:dyDescent="0.2">
      <c r="B513" s="7"/>
      <c r="C513" s="7"/>
      <c r="E513" s="7"/>
      <c r="F513" s="7"/>
      <c r="G513" s="7"/>
      <c r="H513" s="7"/>
      <c r="I513" s="7"/>
      <c r="J513" s="7"/>
      <c r="K513" s="7"/>
      <c r="O513" s="10"/>
      <c r="P513" s="7"/>
      <c r="Q513" s="7"/>
      <c r="S513" s="7"/>
      <c r="T513" s="7"/>
      <c r="U513" s="7"/>
      <c r="V513" s="7"/>
      <c r="X513" s="7"/>
      <c r="Y513" s="7"/>
      <c r="Z513" s="7"/>
      <c r="AA513" s="7"/>
      <c r="AC513" s="7"/>
      <c r="AD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</row>
    <row r="514" spans="2:57" x14ac:dyDescent="0.2">
      <c r="B514" s="7"/>
      <c r="C514" s="7"/>
      <c r="E514" s="7"/>
      <c r="F514" s="7"/>
      <c r="G514" s="7"/>
      <c r="H514" s="7"/>
      <c r="I514" s="7"/>
      <c r="J514" s="7"/>
      <c r="K514" s="7"/>
      <c r="O514" s="10"/>
      <c r="P514" s="7"/>
      <c r="Q514" s="7"/>
      <c r="S514" s="7"/>
      <c r="T514" s="7"/>
      <c r="U514" s="7"/>
      <c r="V514" s="7"/>
      <c r="X514" s="7"/>
      <c r="Y514" s="7"/>
      <c r="Z514" s="7"/>
      <c r="AA514" s="7"/>
      <c r="AC514" s="7"/>
      <c r="AD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</row>
    <row r="515" spans="2:57" x14ac:dyDescent="0.2">
      <c r="B515" s="7"/>
      <c r="C515" s="7"/>
      <c r="E515" s="7"/>
      <c r="F515" s="7"/>
      <c r="G515" s="7"/>
      <c r="H515" s="7"/>
      <c r="I515" s="7"/>
      <c r="J515" s="7"/>
      <c r="K515" s="7"/>
      <c r="O515" s="10"/>
      <c r="P515" s="7"/>
      <c r="Q515" s="7"/>
      <c r="S515" s="7"/>
      <c r="T515" s="7"/>
      <c r="U515" s="7"/>
      <c r="V515" s="7"/>
      <c r="X515" s="7"/>
      <c r="Y515" s="7"/>
      <c r="Z515" s="7"/>
      <c r="AA515" s="7"/>
      <c r="AC515" s="7"/>
      <c r="AD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</row>
    <row r="516" spans="2:57" x14ac:dyDescent="0.2">
      <c r="B516" s="7"/>
      <c r="C516" s="7"/>
      <c r="E516" s="7"/>
      <c r="F516" s="7"/>
      <c r="G516" s="7"/>
      <c r="H516" s="7"/>
      <c r="I516" s="7"/>
      <c r="J516" s="7"/>
      <c r="K516" s="7"/>
      <c r="O516" s="10"/>
      <c r="P516" s="7"/>
      <c r="Q516" s="7"/>
      <c r="S516" s="7"/>
      <c r="T516" s="7"/>
      <c r="U516" s="7"/>
      <c r="V516" s="7"/>
      <c r="X516" s="7"/>
      <c r="Y516" s="7"/>
      <c r="Z516" s="7"/>
      <c r="AA516" s="7"/>
      <c r="AC516" s="7"/>
      <c r="AD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</row>
    <row r="517" spans="2:57" x14ac:dyDescent="0.2">
      <c r="B517" s="7"/>
      <c r="C517" s="7"/>
      <c r="E517" s="7"/>
      <c r="F517" s="7"/>
      <c r="G517" s="7"/>
      <c r="H517" s="7"/>
      <c r="I517" s="7"/>
      <c r="J517" s="7"/>
      <c r="K517" s="7"/>
      <c r="O517" s="10"/>
      <c r="P517" s="7"/>
      <c r="Q517" s="7"/>
      <c r="S517" s="7"/>
      <c r="T517" s="7"/>
      <c r="U517" s="7"/>
      <c r="V517" s="7"/>
      <c r="X517" s="7"/>
      <c r="Y517" s="7"/>
      <c r="Z517" s="7"/>
      <c r="AA517" s="7"/>
      <c r="AC517" s="7"/>
      <c r="AD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</row>
    <row r="518" spans="2:57" x14ac:dyDescent="0.2">
      <c r="B518" s="7"/>
      <c r="C518" s="7"/>
      <c r="E518" s="7"/>
      <c r="F518" s="7"/>
      <c r="G518" s="7"/>
      <c r="H518" s="7"/>
      <c r="I518" s="7"/>
      <c r="J518" s="7"/>
      <c r="K518" s="7"/>
      <c r="O518" s="10"/>
      <c r="P518" s="7"/>
      <c r="Q518" s="7"/>
      <c r="S518" s="7"/>
      <c r="T518" s="7"/>
      <c r="U518" s="7"/>
      <c r="V518" s="7"/>
      <c r="X518" s="7"/>
      <c r="Y518" s="7"/>
      <c r="Z518" s="7"/>
      <c r="AA518" s="7"/>
      <c r="AC518" s="7"/>
      <c r="AD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</row>
    <row r="519" spans="2:57" x14ac:dyDescent="0.2">
      <c r="B519" s="7"/>
      <c r="C519" s="7"/>
      <c r="E519" s="7"/>
      <c r="F519" s="7"/>
      <c r="G519" s="7"/>
      <c r="H519" s="7"/>
      <c r="I519" s="7"/>
      <c r="J519" s="7"/>
      <c r="K519" s="7"/>
      <c r="O519" s="10"/>
      <c r="P519" s="7"/>
      <c r="Q519" s="7"/>
      <c r="S519" s="7"/>
      <c r="T519" s="7"/>
      <c r="U519" s="7"/>
      <c r="V519" s="7"/>
      <c r="X519" s="7"/>
      <c r="Y519" s="7"/>
      <c r="Z519" s="7"/>
      <c r="AA519" s="7"/>
      <c r="AC519" s="7"/>
      <c r="AD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</row>
    <row r="520" spans="2:57" x14ac:dyDescent="0.2">
      <c r="B520" s="7"/>
      <c r="C520" s="7"/>
      <c r="E520" s="7"/>
      <c r="F520" s="7"/>
      <c r="G520" s="7"/>
      <c r="H520" s="7"/>
      <c r="I520" s="7"/>
      <c r="J520" s="7"/>
      <c r="K520" s="7"/>
      <c r="O520" s="10"/>
      <c r="P520" s="7"/>
      <c r="Q520" s="7"/>
      <c r="S520" s="7"/>
      <c r="T520" s="7"/>
      <c r="U520" s="7"/>
      <c r="V520" s="7"/>
      <c r="X520" s="7"/>
      <c r="Y520" s="7"/>
      <c r="Z520" s="7"/>
      <c r="AA520" s="7"/>
      <c r="AC520" s="7"/>
      <c r="AD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</row>
    <row r="521" spans="2:57" x14ac:dyDescent="0.2">
      <c r="B521" s="7"/>
      <c r="C521" s="7"/>
      <c r="E521" s="7"/>
      <c r="F521" s="7"/>
      <c r="G521" s="7"/>
      <c r="H521" s="7"/>
      <c r="I521" s="7"/>
      <c r="J521" s="7"/>
      <c r="K521" s="7"/>
      <c r="O521" s="10"/>
      <c r="P521" s="7"/>
      <c r="Q521" s="7"/>
      <c r="S521" s="7"/>
      <c r="T521" s="7"/>
      <c r="U521" s="7"/>
      <c r="V521" s="7"/>
      <c r="X521" s="7"/>
      <c r="Y521" s="7"/>
      <c r="Z521" s="7"/>
      <c r="AA521" s="7"/>
      <c r="AC521" s="7"/>
      <c r="AD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</row>
    <row r="522" spans="2:57" x14ac:dyDescent="0.2">
      <c r="B522" s="7"/>
      <c r="C522" s="7"/>
      <c r="E522" s="7"/>
      <c r="F522" s="7"/>
      <c r="G522" s="7"/>
      <c r="H522" s="7"/>
      <c r="I522" s="7"/>
      <c r="J522" s="7"/>
      <c r="K522" s="7"/>
      <c r="O522" s="10"/>
      <c r="P522" s="7"/>
      <c r="Q522" s="7"/>
      <c r="S522" s="7"/>
      <c r="T522" s="7"/>
      <c r="U522" s="7"/>
      <c r="V522" s="7"/>
      <c r="X522" s="7"/>
      <c r="Y522" s="7"/>
      <c r="Z522" s="7"/>
      <c r="AA522" s="7"/>
      <c r="AC522" s="7"/>
      <c r="AD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</row>
    <row r="523" spans="2:57" x14ac:dyDescent="0.2">
      <c r="B523" s="7"/>
      <c r="C523" s="7"/>
      <c r="E523" s="7"/>
      <c r="F523" s="7"/>
      <c r="G523" s="7"/>
      <c r="H523" s="7"/>
      <c r="I523" s="7"/>
      <c r="J523" s="7"/>
      <c r="K523" s="7"/>
      <c r="O523" s="10"/>
      <c r="P523" s="7"/>
      <c r="Q523" s="7"/>
      <c r="S523" s="7"/>
      <c r="T523" s="7"/>
      <c r="U523" s="7"/>
      <c r="V523" s="7"/>
      <c r="X523" s="7"/>
      <c r="Y523" s="7"/>
      <c r="Z523" s="7"/>
      <c r="AA523" s="7"/>
      <c r="AC523" s="7"/>
      <c r="AD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</row>
    <row r="524" spans="2:57" x14ac:dyDescent="0.2">
      <c r="B524" s="7"/>
      <c r="C524" s="7"/>
      <c r="E524" s="7"/>
      <c r="F524" s="7"/>
      <c r="G524" s="7"/>
      <c r="H524" s="7"/>
      <c r="I524" s="7"/>
      <c r="J524" s="7"/>
      <c r="K524" s="7"/>
      <c r="O524" s="10"/>
      <c r="P524" s="7"/>
      <c r="Q524" s="7"/>
      <c r="S524" s="7"/>
      <c r="T524" s="7"/>
      <c r="U524" s="7"/>
      <c r="V524" s="7"/>
      <c r="X524" s="7"/>
      <c r="Y524" s="7"/>
      <c r="Z524" s="7"/>
      <c r="AA524" s="7"/>
      <c r="AC524" s="7"/>
      <c r="AD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</row>
    <row r="525" spans="2:57" x14ac:dyDescent="0.2">
      <c r="B525" s="7"/>
      <c r="C525" s="7"/>
      <c r="E525" s="7"/>
      <c r="F525" s="7"/>
      <c r="G525" s="7"/>
      <c r="H525" s="7"/>
      <c r="I525" s="7"/>
      <c r="J525" s="7"/>
      <c r="K525" s="7"/>
      <c r="O525" s="10"/>
      <c r="P525" s="7"/>
      <c r="Q525" s="7"/>
      <c r="S525" s="7"/>
      <c r="T525" s="7"/>
      <c r="U525" s="7"/>
      <c r="V525" s="7"/>
      <c r="X525" s="7"/>
      <c r="Y525" s="7"/>
      <c r="Z525" s="7"/>
      <c r="AA525" s="7"/>
      <c r="AC525" s="7"/>
      <c r="AD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</row>
    <row r="526" spans="2:57" x14ac:dyDescent="0.2">
      <c r="B526" s="7"/>
      <c r="C526" s="7"/>
      <c r="E526" s="7"/>
      <c r="F526" s="7"/>
      <c r="G526" s="7"/>
      <c r="H526" s="7"/>
      <c r="I526" s="7"/>
      <c r="J526" s="7"/>
      <c r="K526" s="7"/>
      <c r="O526" s="10"/>
      <c r="P526" s="7"/>
      <c r="Q526" s="7"/>
      <c r="S526" s="7"/>
      <c r="T526" s="7"/>
      <c r="U526" s="7"/>
      <c r="V526" s="7"/>
      <c r="X526" s="7"/>
      <c r="Y526" s="7"/>
      <c r="Z526" s="7"/>
      <c r="AA526" s="7"/>
      <c r="AC526" s="7"/>
      <c r="AD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</row>
    <row r="527" spans="2:57" x14ac:dyDescent="0.2">
      <c r="B527" s="7"/>
      <c r="C527" s="7"/>
      <c r="E527" s="7"/>
      <c r="F527" s="7"/>
      <c r="G527" s="7"/>
      <c r="H527" s="7"/>
      <c r="I527" s="7"/>
      <c r="J527" s="7"/>
      <c r="K527" s="7"/>
      <c r="O527" s="10"/>
      <c r="P527" s="7"/>
      <c r="Q527" s="7"/>
      <c r="S527" s="7"/>
      <c r="T527" s="7"/>
      <c r="U527" s="7"/>
      <c r="V527" s="7"/>
      <c r="X527" s="7"/>
      <c r="Y527" s="7"/>
      <c r="Z527" s="7"/>
      <c r="AA527" s="7"/>
      <c r="AC527" s="7"/>
      <c r="AD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</row>
    <row r="528" spans="2:57" x14ac:dyDescent="0.2">
      <c r="B528" s="7"/>
      <c r="C528" s="7"/>
      <c r="E528" s="7"/>
      <c r="F528" s="7"/>
      <c r="G528" s="7"/>
      <c r="H528" s="7"/>
      <c r="I528" s="7"/>
      <c r="J528" s="7"/>
      <c r="K528" s="7"/>
      <c r="O528" s="10"/>
      <c r="P528" s="7"/>
      <c r="Q528" s="7"/>
      <c r="S528" s="7"/>
      <c r="T528" s="7"/>
      <c r="U528" s="7"/>
      <c r="V528" s="7"/>
      <c r="X528" s="7"/>
      <c r="Y528" s="7"/>
      <c r="Z528" s="7"/>
      <c r="AA528" s="7"/>
      <c r="AC528" s="7"/>
      <c r="AD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</row>
    <row r="529" spans="2:57" x14ac:dyDescent="0.2">
      <c r="B529" s="7"/>
      <c r="C529" s="7"/>
      <c r="E529" s="7"/>
      <c r="F529" s="7"/>
      <c r="G529" s="7"/>
      <c r="H529" s="7"/>
      <c r="I529" s="7"/>
      <c r="J529" s="7"/>
      <c r="K529" s="7"/>
      <c r="O529" s="10"/>
      <c r="P529" s="7"/>
      <c r="Q529" s="7"/>
      <c r="S529" s="7"/>
      <c r="T529" s="7"/>
      <c r="U529" s="7"/>
      <c r="V529" s="7"/>
      <c r="X529" s="7"/>
      <c r="Y529" s="7"/>
      <c r="Z529" s="7"/>
      <c r="AA529" s="7"/>
      <c r="AC529" s="7"/>
      <c r="AD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</row>
    <row r="530" spans="2:57" x14ac:dyDescent="0.2">
      <c r="B530" s="7"/>
      <c r="C530" s="7"/>
      <c r="E530" s="7"/>
      <c r="F530" s="7"/>
      <c r="G530" s="7"/>
      <c r="H530" s="7"/>
      <c r="I530" s="7"/>
      <c r="J530" s="7"/>
      <c r="K530" s="7"/>
      <c r="O530" s="10"/>
      <c r="P530" s="7"/>
      <c r="Q530" s="7"/>
      <c r="S530" s="7"/>
      <c r="T530" s="7"/>
      <c r="U530" s="7"/>
      <c r="V530" s="7"/>
      <c r="X530" s="7"/>
      <c r="Y530" s="7"/>
      <c r="Z530" s="7"/>
      <c r="AA530" s="7"/>
      <c r="AC530" s="7"/>
      <c r="AD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</row>
    <row r="531" spans="2:57" x14ac:dyDescent="0.2">
      <c r="B531" s="7"/>
      <c r="C531" s="7"/>
      <c r="E531" s="7"/>
      <c r="F531" s="7"/>
      <c r="G531" s="7"/>
      <c r="H531" s="7"/>
      <c r="I531" s="7"/>
      <c r="J531" s="7"/>
      <c r="K531" s="7"/>
      <c r="O531" s="10"/>
      <c r="P531" s="7"/>
      <c r="Q531" s="7"/>
      <c r="S531" s="7"/>
      <c r="T531" s="7"/>
      <c r="U531" s="7"/>
      <c r="V531" s="7"/>
      <c r="X531" s="7"/>
      <c r="Y531" s="7"/>
      <c r="Z531" s="7"/>
      <c r="AA531" s="7"/>
      <c r="AC531" s="7"/>
      <c r="AD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</row>
    <row r="532" spans="2:57" x14ac:dyDescent="0.2">
      <c r="B532" s="7"/>
      <c r="C532" s="7"/>
      <c r="E532" s="7"/>
      <c r="F532" s="7"/>
      <c r="G532" s="7"/>
      <c r="H532" s="7"/>
      <c r="I532" s="7"/>
      <c r="J532" s="7"/>
      <c r="K532" s="7"/>
      <c r="O532" s="10"/>
      <c r="P532" s="7"/>
      <c r="Q532" s="7"/>
      <c r="S532" s="7"/>
      <c r="T532" s="7"/>
      <c r="U532" s="7"/>
      <c r="V532" s="7"/>
      <c r="X532" s="7"/>
      <c r="Y532" s="7"/>
      <c r="Z532" s="7"/>
      <c r="AA532" s="7"/>
      <c r="AC532" s="7"/>
      <c r="AD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</row>
    <row r="533" spans="2:57" x14ac:dyDescent="0.2">
      <c r="B533" s="7"/>
      <c r="C533" s="7"/>
      <c r="E533" s="7"/>
      <c r="F533" s="7"/>
      <c r="G533" s="7"/>
      <c r="H533" s="7"/>
      <c r="I533" s="7"/>
      <c r="J533" s="7"/>
      <c r="K533" s="7"/>
      <c r="O533" s="10"/>
      <c r="P533" s="7"/>
      <c r="Q533" s="7"/>
      <c r="S533" s="7"/>
      <c r="T533" s="7"/>
      <c r="U533" s="7"/>
      <c r="V533" s="7"/>
      <c r="X533" s="7"/>
      <c r="Y533" s="7"/>
      <c r="Z533" s="7"/>
      <c r="AA533" s="7"/>
      <c r="AC533" s="7"/>
      <c r="AD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</row>
    <row r="534" spans="2:57" x14ac:dyDescent="0.2">
      <c r="B534" s="7"/>
      <c r="C534" s="7"/>
      <c r="E534" s="7"/>
      <c r="F534" s="7"/>
      <c r="G534" s="7"/>
      <c r="H534" s="7"/>
      <c r="I534" s="7"/>
      <c r="J534" s="7"/>
      <c r="K534" s="7"/>
      <c r="O534" s="10"/>
      <c r="P534" s="7"/>
      <c r="Q534" s="7"/>
      <c r="S534" s="7"/>
      <c r="T534" s="7"/>
      <c r="U534" s="7"/>
      <c r="V534" s="7"/>
      <c r="X534" s="7"/>
      <c r="Y534" s="7"/>
      <c r="Z534" s="7"/>
      <c r="AA534" s="7"/>
      <c r="AC534" s="7"/>
      <c r="AD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</row>
    <row r="535" spans="2:57" x14ac:dyDescent="0.2">
      <c r="B535" s="7"/>
      <c r="C535" s="7"/>
      <c r="E535" s="7"/>
      <c r="F535" s="7"/>
      <c r="G535" s="7"/>
      <c r="H535" s="7"/>
      <c r="I535" s="7"/>
      <c r="J535" s="7"/>
      <c r="K535" s="7"/>
      <c r="O535" s="10"/>
      <c r="P535" s="7"/>
      <c r="Q535" s="7"/>
      <c r="S535" s="7"/>
      <c r="T535" s="7"/>
      <c r="U535" s="7"/>
      <c r="V535" s="7"/>
      <c r="X535" s="7"/>
      <c r="Y535" s="7"/>
      <c r="Z535" s="7"/>
      <c r="AA535" s="7"/>
      <c r="AC535" s="7"/>
      <c r="AD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</row>
    <row r="536" spans="2:57" x14ac:dyDescent="0.2">
      <c r="B536" s="7"/>
      <c r="C536" s="7"/>
      <c r="E536" s="7"/>
      <c r="F536" s="7"/>
      <c r="G536" s="7"/>
      <c r="H536" s="7"/>
      <c r="I536" s="7"/>
      <c r="J536" s="7"/>
      <c r="K536" s="7"/>
      <c r="O536" s="10"/>
      <c r="P536" s="7"/>
      <c r="Q536" s="7"/>
      <c r="S536" s="7"/>
      <c r="T536" s="7"/>
      <c r="U536" s="7"/>
      <c r="V536" s="7"/>
      <c r="X536" s="7"/>
      <c r="Y536" s="7"/>
      <c r="Z536" s="7"/>
      <c r="AA536" s="7"/>
      <c r="AC536" s="7"/>
      <c r="AD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</row>
    <row r="537" spans="2:57" x14ac:dyDescent="0.2">
      <c r="B537" s="7"/>
      <c r="C537" s="7"/>
      <c r="E537" s="7"/>
      <c r="F537" s="7"/>
      <c r="G537" s="7"/>
      <c r="H537" s="7"/>
      <c r="I537" s="7"/>
      <c r="J537" s="7"/>
      <c r="K537" s="7"/>
      <c r="O537" s="10"/>
      <c r="P537" s="7"/>
      <c r="Q537" s="7"/>
      <c r="S537" s="7"/>
      <c r="T537" s="7"/>
      <c r="U537" s="7"/>
      <c r="V537" s="7"/>
      <c r="X537" s="7"/>
      <c r="Y537" s="7"/>
      <c r="Z537" s="7"/>
      <c r="AA537" s="7"/>
      <c r="AC537" s="7"/>
      <c r="AD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</row>
    <row r="538" spans="2:57" x14ac:dyDescent="0.2">
      <c r="B538" s="7"/>
      <c r="C538" s="7"/>
      <c r="E538" s="7"/>
      <c r="F538" s="7"/>
      <c r="G538" s="7"/>
      <c r="H538" s="7"/>
      <c r="I538" s="7"/>
      <c r="J538" s="7"/>
      <c r="K538" s="7"/>
      <c r="O538" s="10"/>
      <c r="P538" s="7"/>
      <c r="Q538" s="7"/>
      <c r="S538" s="7"/>
      <c r="T538" s="7"/>
      <c r="U538" s="7"/>
      <c r="V538" s="7"/>
      <c r="X538" s="7"/>
      <c r="Y538" s="7"/>
      <c r="Z538" s="7"/>
      <c r="AA538" s="7"/>
      <c r="AC538" s="7"/>
      <c r="AD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</row>
    <row r="539" spans="2:57" x14ac:dyDescent="0.2">
      <c r="B539" s="7"/>
      <c r="C539" s="7"/>
      <c r="E539" s="7"/>
      <c r="F539" s="7"/>
      <c r="G539" s="7"/>
      <c r="H539" s="7"/>
      <c r="I539" s="7"/>
      <c r="J539" s="7"/>
      <c r="K539" s="7"/>
      <c r="O539" s="10"/>
      <c r="P539" s="7"/>
      <c r="Q539" s="7"/>
      <c r="S539" s="7"/>
      <c r="T539" s="7"/>
      <c r="U539" s="7"/>
      <c r="V539" s="7"/>
      <c r="X539" s="7"/>
      <c r="Y539" s="7"/>
      <c r="Z539" s="7"/>
      <c r="AA539" s="7"/>
      <c r="AC539" s="7"/>
      <c r="AD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</row>
    <row r="540" spans="2:57" x14ac:dyDescent="0.2">
      <c r="B540" s="7"/>
      <c r="C540" s="7"/>
      <c r="E540" s="7"/>
      <c r="F540" s="7"/>
      <c r="G540" s="7"/>
      <c r="H540" s="7"/>
      <c r="I540" s="7"/>
      <c r="J540" s="7"/>
      <c r="K540" s="7"/>
      <c r="O540" s="10"/>
      <c r="P540" s="7"/>
      <c r="Q540" s="7"/>
      <c r="S540" s="7"/>
      <c r="T540" s="7"/>
      <c r="U540" s="7"/>
      <c r="V540" s="7"/>
      <c r="X540" s="7"/>
      <c r="Y540" s="7"/>
      <c r="Z540" s="7"/>
      <c r="AA540" s="7"/>
      <c r="AC540" s="7"/>
      <c r="AD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</row>
    <row r="541" spans="2:57" x14ac:dyDescent="0.2">
      <c r="B541" s="7"/>
      <c r="C541" s="7"/>
      <c r="E541" s="7"/>
      <c r="F541" s="7"/>
      <c r="G541" s="7"/>
      <c r="H541" s="7"/>
      <c r="I541" s="7"/>
      <c r="J541" s="7"/>
      <c r="K541" s="7"/>
      <c r="O541" s="10"/>
      <c r="P541" s="7"/>
      <c r="Q541" s="7"/>
      <c r="S541" s="7"/>
      <c r="T541" s="7"/>
      <c r="U541" s="7"/>
      <c r="V541" s="7"/>
      <c r="X541" s="7"/>
      <c r="Y541" s="7"/>
      <c r="Z541" s="7"/>
      <c r="AA541" s="7"/>
      <c r="AC541" s="7"/>
      <c r="AD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</row>
    <row r="542" spans="2:57" x14ac:dyDescent="0.2">
      <c r="B542" s="7"/>
      <c r="C542" s="7"/>
      <c r="E542" s="7"/>
      <c r="F542" s="7"/>
      <c r="G542" s="7"/>
      <c r="H542" s="7"/>
      <c r="I542" s="7"/>
      <c r="J542" s="7"/>
      <c r="K542" s="7"/>
      <c r="O542" s="10"/>
      <c r="P542" s="7"/>
      <c r="Q542" s="7"/>
      <c r="S542" s="7"/>
      <c r="T542" s="7"/>
      <c r="U542" s="7"/>
      <c r="V542" s="7"/>
      <c r="X542" s="7"/>
      <c r="Y542" s="7"/>
      <c r="Z542" s="7"/>
      <c r="AA542" s="7"/>
      <c r="AC542" s="7"/>
      <c r="AD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</row>
    <row r="543" spans="2:57" x14ac:dyDescent="0.2">
      <c r="B543" s="7"/>
      <c r="C543" s="7"/>
      <c r="E543" s="7"/>
      <c r="F543" s="7"/>
      <c r="G543" s="7"/>
      <c r="H543" s="7"/>
      <c r="I543" s="7"/>
      <c r="J543" s="7"/>
      <c r="K543" s="7"/>
      <c r="O543" s="10"/>
      <c r="P543" s="7"/>
      <c r="Q543" s="7"/>
      <c r="S543" s="7"/>
      <c r="T543" s="7"/>
      <c r="U543" s="7"/>
      <c r="V543" s="7"/>
      <c r="X543" s="7"/>
      <c r="Y543" s="7"/>
      <c r="Z543" s="7"/>
      <c r="AA543" s="7"/>
      <c r="AC543" s="7"/>
      <c r="AD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</row>
    <row r="544" spans="2:57" x14ac:dyDescent="0.2">
      <c r="B544" s="7"/>
      <c r="C544" s="7"/>
      <c r="E544" s="7"/>
      <c r="F544" s="7"/>
      <c r="G544" s="7"/>
      <c r="H544" s="7"/>
      <c r="I544" s="7"/>
      <c r="J544" s="7"/>
      <c r="K544" s="7"/>
      <c r="O544" s="10"/>
      <c r="P544" s="7"/>
      <c r="Q544" s="7"/>
      <c r="S544" s="7"/>
      <c r="T544" s="7"/>
      <c r="U544" s="7"/>
      <c r="V544" s="7"/>
      <c r="X544" s="7"/>
      <c r="Y544" s="7"/>
      <c r="Z544" s="7"/>
      <c r="AA544" s="7"/>
      <c r="AC544" s="7"/>
      <c r="AD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</row>
    <row r="545" spans="2:57" x14ac:dyDescent="0.2">
      <c r="B545" s="7"/>
      <c r="C545" s="7"/>
      <c r="E545" s="7"/>
      <c r="F545" s="7"/>
      <c r="G545" s="7"/>
      <c r="H545" s="7"/>
      <c r="I545" s="7"/>
      <c r="J545" s="7"/>
      <c r="K545" s="7"/>
      <c r="O545" s="10"/>
      <c r="P545" s="7"/>
      <c r="Q545" s="7"/>
      <c r="S545" s="7"/>
      <c r="T545" s="7"/>
      <c r="U545" s="7"/>
      <c r="V545" s="7"/>
      <c r="X545" s="7"/>
      <c r="Y545" s="7"/>
      <c r="Z545" s="7"/>
      <c r="AA545" s="7"/>
      <c r="AC545" s="7"/>
      <c r="AD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</row>
    <row r="546" spans="2:57" x14ac:dyDescent="0.2">
      <c r="B546" s="7"/>
      <c r="C546" s="7"/>
      <c r="E546" s="7"/>
      <c r="F546" s="7"/>
      <c r="G546" s="7"/>
      <c r="H546" s="7"/>
      <c r="I546" s="7"/>
      <c r="J546" s="7"/>
      <c r="K546" s="7"/>
      <c r="O546" s="10"/>
      <c r="P546" s="7"/>
      <c r="Q546" s="7"/>
      <c r="S546" s="7"/>
      <c r="T546" s="7"/>
      <c r="U546" s="7"/>
      <c r="V546" s="7"/>
      <c r="X546" s="7"/>
      <c r="Y546" s="7"/>
      <c r="Z546" s="7"/>
      <c r="AA546" s="7"/>
      <c r="AC546" s="7"/>
      <c r="AD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</row>
    <row r="547" spans="2:57" x14ac:dyDescent="0.2">
      <c r="B547" s="7"/>
      <c r="C547" s="7"/>
      <c r="E547" s="7"/>
      <c r="F547" s="7"/>
      <c r="G547" s="7"/>
      <c r="H547" s="7"/>
      <c r="I547" s="7"/>
      <c r="J547" s="7"/>
      <c r="K547" s="7"/>
      <c r="O547" s="10"/>
      <c r="P547" s="7"/>
      <c r="Q547" s="7"/>
      <c r="S547" s="7"/>
      <c r="T547" s="7"/>
      <c r="U547" s="7"/>
      <c r="V547" s="7"/>
      <c r="X547" s="7"/>
      <c r="Y547" s="7"/>
      <c r="Z547" s="7"/>
      <c r="AA547" s="7"/>
      <c r="AC547" s="7"/>
      <c r="AD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</row>
    <row r="548" spans="2:57" x14ac:dyDescent="0.2">
      <c r="B548" s="7"/>
      <c r="C548" s="7"/>
      <c r="E548" s="7"/>
      <c r="F548" s="7"/>
      <c r="G548" s="7"/>
      <c r="H548" s="7"/>
      <c r="I548" s="7"/>
      <c r="J548" s="7"/>
      <c r="K548" s="7"/>
      <c r="O548" s="10"/>
      <c r="P548" s="7"/>
      <c r="Q548" s="7"/>
      <c r="S548" s="7"/>
      <c r="T548" s="7"/>
      <c r="U548" s="7"/>
      <c r="V548" s="7"/>
      <c r="X548" s="7"/>
      <c r="Y548" s="7"/>
      <c r="Z548" s="7"/>
      <c r="AA548" s="7"/>
      <c r="AC548" s="7"/>
      <c r="AD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</row>
    <row r="549" spans="2:57" x14ac:dyDescent="0.2">
      <c r="B549" s="7"/>
      <c r="C549" s="7"/>
      <c r="E549" s="7"/>
      <c r="F549" s="7"/>
      <c r="G549" s="7"/>
      <c r="H549" s="7"/>
      <c r="I549" s="7"/>
      <c r="J549" s="7"/>
      <c r="K549" s="7"/>
      <c r="O549" s="10"/>
      <c r="P549" s="7"/>
      <c r="Q549" s="7"/>
      <c r="S549" s="7"/>
      <c r="T549" s="7"/>
      <c r="U549" s="7"/>
      <c r="V549" s="7"/>
      <c r="X549" s="7"/>
      <c r="Y549" s="7"/>
      <c r="Z549" s="7"/>
      <c r="AA549" s="7"/>
      <c r="AC549" s="7"/>
      <c r="AD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</row>
    <row r="550" spans="2:57" x14ac:dyDescent="0.2">
      <c r="B550" s="7"/>
      <c r="C550" s="7"/>
      <c r="E550" s="7"/>
      <c r="F550" s="7"/>
      <c r="G550" s="7"/>
      <c r="H550" s="7"/>
      <c r="I550" s="7"/>
      <c r="J550" s="7"/>
      <c r="K550" s="7"/>
      <c r="O550" s="10"/>
      <c r="P550" s="7"/>
      <c r="Q550" s="7"/>
      <c r="S550" s="7"/>
      <c r="T550" s="7"/>
      <c r="U550" s="7"/>
      <c r="V550" s="7"/>
      <c r="X550" s="7"/>
      <c r="Y550" s="7"/>
      <c r="Z550" s="7"/>
      <c r="AA550" s="7"/>
      <c r="AC550" s="7"/>
      <c r="AD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</row>
    <row r="551" spans="2:57" x14ac:dyDescent="0.2">
      <c r="B551" s="7"/>
      <c r="C551" s="7"/>
      <c r="E551" s="7"/>
      <c r="F551" s="7"/>
      <c r="G551" s="7"/>
      <c r="H551" s="7"/>
      <c r="I551" s="7"/>
      <c r="J551" s="7"/>
      <c r="K551" s="7"/>
      <c r="O551" s="10"/>
      <c r="P551" s="7"/>
      <c r="Q551" s="7"/>
      <c r="S551" s="7"/>
      <c r="T551" s="7"/>
      <c r="U551" s="7"/>
      <c r="V551" s="7"/>
      <c r="X551" s="7"/>
      <c r="Y551" s="7"/>
      <c r="Z551" s="7"/>
      <c r="AA551" s="7"/>
      <c r="AC551" s="7"/>
      <c r="AD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</row>
    <row r="552" spans="2:57" x14ac:dyDescent="0.2">
      <c r="B552" s="7"/>
      <c r="C552" s="7"/>
      <c r="E552" s="7"/>
      <c r="F552" s="7"/>
      <c r="G552" s="7"/>
      <c r="H552" s="7"/>
      <c r="I552" s="7"/>
      <c r="J552" s="7"/>
      <c r="K552" s="7"/>
      <c r="O552" s="10"/>
      <c r="P552" s="7"/>
      <c r="Q552" s="7"/>
      <c r="S552" s="7"/>
      <c r="T552" s="7"/>
      <c r="U552" s="7"/>
      <c r="V552" s="7"/>
      <c r="X552" s="7"/>
      <c r="Y552" s="7"/>
      <c r="Z552" s="7"/>
      <c r="AA552" s="7"/>
      <c r="AC552" s="7"/>
      <c r="AD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</row>
    <row r="553" spans="2:57" x14ac:dyDescent="0.2">
      <c r="B553" s="7"/>
      <c r="C553" s="7"/>
      <c r="E553" s="7"/>
      <c r="F553" s="7"/>
      <c r="G553" s="7"/>
      <c r="H553" s="7"/>
      <c r="I553" s="7"/>
      <c r="J553" s="7"/>
      <c r="K553" s="7"/>
      <c r="O553" s="10"/>
      <c r="P553" s="7"/>
      <c r="Q553" s="7"/>
      <c r="S553" s="7"/>
      <c r="T553" s="7"/>
      <c r="U553" s="7"/>
      <c r="V553" s="7"/>
      <c r="X553" s="7"/>
      <c r="Y553" s="7"/>
      <c r="Z553" s="7"/>
      <c r="AA553" s="7"/>
      <c r="AC553" s="7"/>
      <c r="AD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</row>
    <row r="554" spans="2:57" x14ac:dyDescent="0.2">
      <c r="B554" s="7"/>
      <c r="C554" s="7"/>
      <c r="E554" s="7"/>
      <c r="F554" s="7"/>
      <c r="G554" s="7"/>
      <c r="H554" s="7"/>
      <c r="I554" s="7"/>
      <c r="J554" s="7"/>
      <c r="K554" s="7"/>
      <c r="O554" s="10"/>
      <c r="P554" s="7"/>
      <c r="Q554" s="7"/>
      <c r="S554" s="7"/>
      <c r="T554" s="7"/>
      <c r="U554" s="7"/>
      <c r="V554" s="7"/>
      <c r="X554" s="7"/>
      <c r="Y554" s="7"/>
      <c r="Z554" s="7"/>
      <c r="AA554" s="7"/>
      <c r="AC554" s="7"/>
      <c r="AD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</row>
    <row r="555" spans="2:57" x14ac:dyDescent="0.2">
      <c r="B555" s="7"/>
      <c r="C555" s="7"/>
      <c r="E555" s="7"/>
      <c r="F555" s="7"/>
      <c r="G555" s="7"/>
      <c r="H555" s="7"/>
      <c r="I555" s="7"/>
      <c r="J555" s="7"/>
      <c r="K555" s="7"/>
      <c r="O555" s="10"/>
      <c r="P555" s="7"/>
      <c r="Q555" s="7"/>
      <c r="S555" s="7"/>
      <c r="T555" s="7"/>
      <c r="U555" s="7"/>
      <c r="V555" s="7"/>
      <c r="X555" s="7"/>
      <c r="Y555" s="7"/>
      <c r="Z555" s="7"/>
      <c r="AA555" s="7"/>
      <c r="AC555" s="7"/>
      <c r="AD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</row>
    <row r="556" spans="2:57" x14ac:dyDescent="0.2">
      <c r="B556" s="7"/>
      <c r="C556" s="7"/>
      <c r="E556" s="7"/>
      <c r="F556" s="7"/>
      <c r="G556" s="7"/>
      <c r="H556" s="7"/>
      <c r="I556" s="7"/>
      <c r="J556" s="7"/>
      <c r="K556" s="7"/>
      <c r="O556" s="10"/>
      <c r="P556" s="7"/>
      <c r="Q556" s="7"/>
      <c r="S556" s="7"/>
      <c r="T556" s="7"/>
      <c r="U556" s="7"/>
      <c r="V556" s="7"/>
      <c r="X556" s="7"/>
      <c r="Y556" s="7"/>
      <c r="Z556" s="7"/>
      <c r="AA556" s="7"/>
      <c r="AC556" s="7"/>
      <c r="AD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</row>
    <row r="557" spans="2:57" x14ac:dyDescent="0.2">
      <c r="B557" s="7"/>
      <c r="C557" s="7"/>
      <c r="E557" s="7"/>
      <c r="F557" s="7"/>
      <c r="G557" s="7"/>
      <c r="H557" s="7"/>
      <c r="I557" s="7"/>
      <c r="J557" s="7"/>
      <c r="K557" s="7"/>
      <c r="O557" s="10"/>
      <c r="P557" s="7"/>
      <c r="Q557" s="7"/>
      <c r="S557" s="7"/>
      <c r="T557" s="7"/>
      <c r="U557" s="7"/>
      <c r="V557" s="7"/>
      <c r="X557" s="7"/>
      <c r="Y557" s="7"/>
      <c r="Z557" s="7"/>
      <c r="AA557" s="7"/>
      <c r="AC557" s="7"/>
      <c r="AD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</row>
    <row r="558" spans="2:57" x14ac:dyDescent="0.2">
      <c r="B558" s="7"/>
      <c r="C558" s="7"/>
      <c r="E558" s="7"/>
      <c r="F558" s="7"/>
      <c r="G558" s="7"/>
      <c r="H558" s="7"/>
      <c r="I558" s="7"/>
      <c r="J558" s="7"/>
      <c r="K558" s="7"/>
      <c r="O558" s="10"/>
      <c r="P558" s="7"/>
      <c r="Q558" s="7"/>
      <c r="S558" s="7"/>
      <c r="T558" s="7"/>
      <c r="U558" s="7"/>
      <c r="V558" s="7"/>
      <c r="X558" s="7"/>
      <c r="Y558" s="7"/>
      <c r="Z558" s="7"/>
      <c r="AA558" s="7"/>
      <c r="AC558" s="7"/>
      <c r="AD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</row>
    <row r="559" spans="2:57" x14ac:dyDescent="0.2">
      <c r="B559" s="7"/>
      <c r="C559" s="7"/>
      <c r="E559" s="7"/>
      <c r="F559" s="7"/>
      <c r="G559" s="7"/>
      <c r="H559" s="7"/>
      <c r="I559" s="7"/>
      <c r="J559" s="7"/>
      <c r="K559" s="7"/>
      <c r="O559" s="10"/>
      <c r="P559" s="7"/>
      <c r="Q559" s="7"/>
      <c r="S559" s="7"/>
      <c r="T559" s="7"/>
      <c r="U559" s="7"/>
      <c r="V559" s="7"/>
      <c r="X559" s="7"/>
      <c r="Y559" s="7"/>
      <c r="Z559" s="7"/>
      <c r="AA559" s="7"/>
      <c r="AC559" s="7"/>
      <c r="AD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</row>
    <row r="560" spans="2:57" x14ac:dyDescent="0.2">
      <c r="B560" s="7"/>
      <c r="C560" s="7"/>
      <c r="E560" s="7"/>
      <c r="F560" s="7"/>
      <c r="G560" s="7"/>
      <c r="H560" s="7"/>
      <c r="I560" s="7"/>
      <c r="J560" s="7"/>
      <c r="K560" s="7"/>
      <c r="O560" s="10"/>
      <c r="P560" s="7"/>
      <c r="Q560" s="7"/>
      <c r="S560" s="7"/>
      <c r="T560" s="7"/>
      <c r="U560" s="7"/>
      <c r="V560" s="7"/>
      <c r="X560" s="7"/>
      <c r="Y560" s="7"/>
      <c r="Z560" s="7"/>
      <c r="AA560" s="7"/>
      <c r="AC560" s="7"/>
      <c r="AD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</row>
    <row r="561" spans="2:57" x14ac:dyDescent="0.2">
      <c r="B561" s="7"/>
      <c r="C561" s="7"/>
      <c r="E561" s="7"/>
      <c r="F561" s="7"/>
      <c r="G561" s="7"/>
      <c r="H561" s="7"/>
      <c r="I561" s="7"/>
      <c r="J561" s="7"/>
      <c r="K561" s="7"/>
      <c r="O561" s="10"/>
      <c r="P561" s="7"/>
      <c r="Q561" s="7"/>
      <c r="S561" s="7"/>
      <c r="T561" s="7"/>
      <c r="U561" s="7"/>
      <c r="V561" s="7"/>
      <c r="X561" s="7"/>
      <c r="Y561" s="7"/>
      <c r="Z561" s="7"/>
      <c r="AA561" s="7"/>
      <c r="AC561" s="7"/>
      <c r="AD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</row>
    <row r="562" spans="2:57" x14ac:dyDescent="0.2">
      <c r="B562" s="7"/>
      <c r="C562" s="7"/>
      <c r="E562" s="7"/>
      <c r="F562" s="7"/>
      <c r="G562" s="7"/>
      <c r="H562" s="7"/>
      <c r="I562" s="7"/>
      <c r="J562" s="7"/>
      <c r="K562" s="7"/>
      <c r="O562" s="10"/>
      <c r="P562" s="7"/>
      <c r="Q562" s="7"/>
      <c r="S562" s="7"/>
      <c r="T562" s="7"/>
      <c r="U562" s="7"/>
      <c r="V562" s="7"/>
      <c r="X562" s="7"/>
      <c r="Y562" s="7"/>
      <c r="Z562" s="7"/>
      <c r="AA562" s="7"/>
      <c r="AC562" s="7"/>
      <c r="AD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</row>
    <row r="563" spans="2:57" x14ac:dyDescent="0.2">
      <c r="B563" s="7"/>
      <c r="C563" s="7"/>
      <c r="E563" s="7"/>
      <c r="F563" s="7"/>
      <c r="G563" s="7"/>
      <c r="H563" s="7"/>
      <c r="I563" s="7"/>
      <c r="J563" s="7"/>
      <c r="K563" s="7"/>
      <c r="O563" s="10"/>
      <c r="P563" s="7"/>
      <c r="Q563" s="7"/>
      <c r="S563" s="7"/>
      <c r="T563" s="7"/>
      <c r="U563" s="7"/>
      <c r="V563" s="7"/>
      <c r="X563" s="7"/>
      <c r="Y563" s="7"/>
      <c r="Z563" s="7"/>
      <c r="AA563" s="7"/>
      <c r="AC563" s="7"/>
      <c r="AD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</row>
    <row r="564" spans="2:57" x14ac:dyDescent="0.2">
      <c r="B564" s="7"/>
      <c r="C564" s="7"/>
      <c r="E564" s="7"/>
      <c r="F564" s="7"/>
      <c r="G564" s="7"/>
      <c r="H564" s="7"/>
      <c r="I564" s="7"/>
      <c r="J564" s="7"/>
      <c r="K564" s="7"/>
      <c r="O564" s="10"/>
      <c r="P564" s="7"/>
      <c r="Q564" s="7"/>
      <c r="S564" s="7"/>
      <c r="T564" s="7"/>
      <c r="U564" s="7"/>
      <c r="V564" s="7"/>
      <c r="X564" s="7"/>
      <c r="Y564" s="7"/>
      <c r="Z564" s="7"/>
      <c r="AA564" s="7"/>
      <c r="AC564" s="7"/>
      <c r="AD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</row>
    <row r="565" spans="2:57" x14ac:dyDescent="0.2">
      <c r="B565" s="7"/>
      <c r="C565" s="7"/>
      <c r="E565" s="7"/>
      <c r="F565" s="7"/>
      <c r="G565" s="7"/>
      <c r="H565" s="7"/>
      <c r="I565" s="7"/>
      <c r="J565" s="7"/>
      <c r="K565" s="7"/>
      <c r="O565" s="10"/>
      <c r="P565" s="7"/>
      <c r="Q565" s="7"/>
      <c r="S565" s="7"/>
      <c r="T565" s="7"/>
      <c r="U565" s="7"/>
      <c r="V565" s="7"/>
      <c r="X565" s="7"/>
      <c r="Y565" s="7"/>
      <c r="Z565" s="7"/>
      <c r="AA565" s="7"/>
      <c r="AC565" s="7"/>
      <c r="AD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</row>
    <row r="566" spans="2:57" x14ac:dyDescent="0.2">
      <c r="B566" s="7"/>
      <c r="C566" s="7"/>
      <c r="E566" s="7"/>
      <c r="F566" s="7"/>
      <c r="G566" s="7"/>
      <c r="H566" s="7"/>
      <c r="I566" s="7"/>
      <c r="J566" s="7"/>
      <c r="K566" s="7"/>
      <c r="O566" s="10"/>
      <c r="P566" s="7"/>
      <c r="Q566" s="7"/>
      <c r="S566" s="7"/>
      <c r="T566" s="7"/>
      <c r="U566" s="7"/>
      <c r="V566" s="7"/>
      <c r="X566" s="7"/>
      <c r="Y566" s="7"/>
      <c r="Z566" s="7"/>
      <c r="AA566" s="7"/>
      <c r="AC566" s="7"/>
      <c r="AD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</row>
    <row r="567" spans="2:57" x14ac:dyDescent="0.2">
      <c r="B567" s="7"/>
      <c r="C567" s="7"/>
      <c r="E567" s="7"/>
      <c r="F567" s="7"/>
      <c r="G567" s="7"/>
      <c r="H567" s="7"/>
      <c r="I567" s="7"/>
      <c r="J567" s="7"/>
      <c r="K567" s="7"/>
      <c r="O567" s="10"/>
      <c r="P567" s="7"/>
      <c r="Q567" s="7"/>
      <c r="S567" s="7"/>
      <c r="T567" s="7"/>
      <c r="U567" s="7"/>
      <c r="V567" s="7"/>
      <c r="X567" s="7"/>
      <c r="Y567" s="7"/>
      <c r="Z567" s="7"/>
      <c r="AA567" s="7"/>
      <c r="AC567" s="7"/>
      <c r="AD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</row>
    <row r="568" spans="2:57" x14ac:dyDescent="0.2">
      <c r="B568" s="7"/>
      <c r="C568" s="7"/>
      <c r="E568" s="7"/>
      <c r="F568" s="7"/>
      <c r="G568" s="7"/>
      <c r="H568" s="7"/>
      <c r="I568" s="7"/>
      <c r="J568" s="7"/>
      <c r="K568" s="7"/>
      <c r="O568" s="10"/>
      <c r="P568" s="7"/>
      <c r="Q568" s="7"/>
      <c r="S568" s="7"/>
      <c r="T568" s="7"/>
      <c r="U568" s="7"/>
      <c r="V568" s="7"/>
      <c r="X568" s="7"/>
      <c r="Y568" s="7"/>
      <c r="Z568" s="7"/>
      <c r="AA568" s="7"/>
      <c r="AC568" s="7"/>
      <c r="AD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</row>
    <row r="569" spans="2:57" x14ac:dyDescent="0.2">
      <c r="B569" s="7"/>
      <c r="C569" s="7"/>
      <c r="E569" s="7"/>
      <c r="F569" s="7"/>
      <c r="G569" s="7"/>
      <c r="H569" s="7"/>
      <c r="I569" s="7"/>
      <c r="J569" s="7"/>
      <c r="K569" s="7"/>
      <c r="O569" s="10"/>
      <c r="P569" s="7"/>
      <c r="Q569" s="7"/>
      <c r="S569" s="7"/>
      <c r="T569" s="7"/>
      <c r="U569" s="7"/>
      <c r="V569" s="7"/>
      <c r="X569" s="7"/>
      <c r="Y569" s="7"/>
      <c r="Z569" s="7"/>
      <c r="AA569" s="7"/>
      <c r="AC569" s="7"/>
      <c r="AD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</row>
    <row r="570" spans="2:57" x14ac:dyDescent="0.2">
      <c r="B570" s="7"/>
      <c r="C570" s="7"/>
      <c r="E570" s="7"/>
      <c r="F570" s="7"/>
      <c r="G570" s="7"/>
      <c r="H570" s="7"/>
      <c r="I570" s="7"/>
      <c r="J570" s="7"/>
      <c r="K570" s="7"/>
      <c r="O570" s="10"/>
      <c r="P570" s="7"/>
      <c r="Q570" s="7"/>
      <c r="S570" s="7"/>
      <c r="T570" s="7"/>
      <c r="U570" s="7"/>
      <c r="V570" s="7"/>
      <c r="X570" s="7"/>
      <c r="Y570" s="7"/>
      <c r="Z570" s="7"/>
      <c r="AA570" s="7"/>
      <c r="AC570" s="7"/>
      <c r="AD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</row>
    <row r="571" spans="2:57" x14ac:dyDescent="0.2">
      <c r="B571" s="7"/>
      <c r="C571" s="7"/>
      <c r="E571" s="7"/>
      <c r="F571" s="7"/>
      <c r="G571" s="7"/>
      <c r="H571" s="7"/>
      <c r="I571" s="7"/>
      <c r="J571" s="7"/>
      <c r="K571" s="7"/>
      <c r="O571" s="10"/>
      <c r="P571" s="7"/>
      <c r="Q571" s="7"/>
      <c r="S571" s="7"/>
      <c r="T571" s="7"/>
      <c r="U571" s="7"/>
      <c r="V571" s="7"/>
      <c r="X571" s="7"/>
      <c r="Y571" s="7"/>
      <c r="Z571" s="7"/>
      <c r="AA571" s="7"/>
      <c r="AC571" s="7"/>
      <c r="AD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</row>
    <row r="572" spans="2:57" x14ac:dyDescent="0.2">
      <c r="B572" s="7"/>
      <c r="C572" s="7"/>
      <c r="E572" s="7"/>
      <c r="F572" s="7"/>
      <c r="G572" s="7"/>
      <c r="H572" s="7"/>
      <c r="I572" s="7"/>
      <c r="J572" s="7"/>
      <c r="K572" s="7"/>
      <c r="O572" s="10"/>
      <c r="P572" s="7"/>
      <c r="Q572" s="7"/>
      <c r="S572" s="7"/>
      <c r="T572" s="7"/>
      <c r="U572" s="7"/>
      <c r="V572" s="7"/>
      <c r="X572" s="7"/>
      <c r="Y572" s="7"/>
      <c r="Z572" s="7"/>
      <c r="AA572" s="7"/>
      <c r="AC572" s="7"/>
      <c r="AD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</row>
    <row r="573" spans="2:57" x14ac:dyDescent="0.2">
      <c r="B573" s="7"/>
      <c r="C573" s="7"/>
      <c r="E573" s="7"/>
      <c r="F573" s="7"/>
      <c r="G573" s="7"/>
      <c r="H573" s="7"/>
      <c r="I573" s="7"/>
      <c r="J573" s="7"/>
      <c r="K573" s="7"/>
      <c r="O573" s="10"/>
      <c r="P573" s="7"/>
      <c r="Q573" s="7"/>
      <c r="S573" s="7"/>
      <c r="T573" s="7"/>
      <c r="U573" s="7"/>
      <c r="V573" s="7"/>
      <c r="X573" s="7"/>
      <c r="Y573" s="7"/>
      <c r="Z573" s="7"/>
      <c r="AA573" s="7"/>
      <c r="AC573" s="7"/>
      <c r="AD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</row>
    <row r="574" spans="2:57" x14ac:dyDescent="0.2">
      <c r="B574" s="7"/>
      <c r="C574" s="7"/>
      <c r="E574" s="7"/>
      <c r="F574" s="7"/>
      <c r="G574" s="7"/>
      <c r="H574" s="7"/>
      <c r="I574" s="7"/>
      <c r="J574" s="7"/>
      <c r="K574" s="7"/>
      <c r="O574" s="10"/>
      <c r="P574" s="7"/>
      <c r="Q574" s="7"/>
      <c r="S574" s="7"/>
      <c r="T574" s="7"/>
      <c r="U574" s="7"/>
      <c r="V574" s="7"/>
      <c r="X574" s="7"/>
      <c r="Y574" s="7"/>
      <c r="Z574" s="7"/>
      <c r="AA574" s="7"/>
      <c r="AC574" s="7"/>
      <c r="AD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</row>
    <row r="575" spans="2:57" x14ac:dyDescent="0.2">
      <c r="B575" s="7"/>
      <c r="C575" s="7"/>
      <c r="E575" s="7"/>
      <c r="F575" s="7"/>
      <c r="G575" s="7"/>
      <c r="H575" s="7"/>
      <c r="I575" s="7"/>
      <c r="J575" s="7"/>
      <c r="K575" s="7"/>
      <c r="O575" s="10"/>
      <c r="P575" s="7"/>
      <c r="Q575" s="7"/>
      <c r="S575" s="7"/>
      <c r="T575" s="7"/>
      <c r="U575" s="7"/>
      <c r="V575" s="7"/>
      <c r="X575" s="7"/>
      <c r="Y575" s="7"/>
      <c r="Z575" s="7"/>
      <c r="AA575" s="7"/>
      <c r="AC575" s="7"/>
      <c r="AD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</row>
    <row r="576" spans="2:57" x14ac:dyDescent="0.2">
      <c r="B576" s="7"/>
      <c r="C576" s="7"/>
      <c r="E576" s="7"/>
      <c r="F576" s="7"/>
      <c r="G576" s="7"/>
      <c r="H576" s="7"/>
      <c r="I576" s="7"/>
      <c r="J576" s="7"/>
      <c r="K576" s="7"/>
      <c r="O576" s="10"/>
      <c r="P576" s="7"/>
      <c r="Q576" s="7"/>
      <c r="S576" s="7"/>
      <c r="T576" s="7"/>
      <c r="U576" s="7"/>
      <c r="V576" s="7"/>
      <c r="X576" s="7"/>
      <c r="Y576" s="7"/>
      <c r="Z576" s="7"/>
      <c r="AA576" s="7"/>
      <c r="AC576" s="7"/>
      <c r="AD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</row>
    <row r="577" spans="2:57" x14ac:dyDescent="0.2">
      <c r="B577" s="7"/>
      <c r="C577" s="7"/>
      <c r="E577" s="7"/>
      <c r="F577" s="7"/>
      <c r="G577" s="7"/>
      <c r="H577" s="7"/>
      <c r="I577" s="7"/>
      <c r="J577" s="7"/>
      <c r="K577" s="7"/>
      <c r="O577" s="10"/>
      <c r="P577" s="7"/>
      <c r="Q577" s="7"/>
      <c r="S577" s="7"/>
      <c r="T577" s="7"/>
      <c r="U577" s="7"/>
      <c r="V577" s="7"/>
      <c r="X577" s="7"/>
      <c r="Y577" s="7"/>
      <c r="Z577" s="7"/>
      <c r="AA577" s="7"/>
      <c r="AC577" s="7"/>
      <c r="AD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</row>
    <row r="578" spans="2:57" x14ac:dyDescent="0.2">
      <c r="B578" s="7"/>
      <c r="C578" s="7"/>
      <c r="E578" s="7"/>
      <c r="F578" s="7"/>
      <c r="G578" s="7"/>
      <c r="H578" s="7"/>
      <c r="I578" s="7"/>
      <c r="J578" s="7"/>
      <c r="K578" s="7"/>
      <c r="O578" s="10"/>
      <c r="P578" s="7"/>
      <c r="Q578" s="7"/>
      <c r="S578" s="7"/>
      <c r="T578" s="7"/>
      <c r="U578" s="7"/>
      <c r="V578" s="7"/>
      <c r="X578" s="7"/>
      <c r="Y578" s="7"/>
      <c r="Z578" s="7"/>
      <c r="AA578" s="7"/>
      <c r="AC578" s="7"/>
      <c r="AD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</row>
    <row r="579" spans="2:57" x14ac:dyDescent="0.2">
      <c r="B579" s="7"/>
      <c r="C579" s="7"/>
      <c r="E579" s="7"/>
      <c r="F579" s="7"/>
      <c r="G579" s="7"/>
      <c r="H579" s="7"/>
      <c r="I579" s="7"/>
      <c r="J579" s="7"/>
      <c r="K579" s="7"/>
      <c r="O579" s="10"/>
      <c r="P579" s="7"/>
      <c r="Q579" s="7"/>
      <c r="S579" s="7"/>
      <c r="T579" s="7"/>
      <c r="U579" s="7"/>
      <c r="V579" s="7"/>
      <c r="X579" s="7"/>
      <c r="Y579" s="7"/>
      <c r="Z579" s="7"/>
      <c r="AA579" s="7"/>
      <c r="AC579" s="7"/>
      <c r="AD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</row>
    <row r="580" spans="2:57" x14ac:dyDescent="0.2">
      <c r="B580" s="7"/>
      <c r="C580" s="7"/>
      <c r="E580" s="7"/>
      <c r="F580" s="7"/>
      <c r="G580" s="7"/>
      <c r="H580" s="7"/>
      <c r="I580" s="7"/>
      <c r="J580" s="7"/>
      <c r="K580" s="7"/>
      <c r="O580" s="10"/>
      <c r="P580" s="7"/>
      <c r="Q580" s="7"/>
      <c r="S580" s="7"/>
      <c r="T580" s="7"/>
      <c r="U580" s="7"/>
      <c r="V580" s="7"/>
      <c r="X580" s="7"/>
      <c r="Y580" s="7"/>
      <c r="Z580" s="7"/>
      <c r="AA580" s="7"/>
      <c r="AC580" s="7"/>
      <c r="AD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</row>
    <row r="581" spans="2:57" x14ac:dyDescent="0.2">
      <c r="B581" s="7"/>
      <c r="C581" s="7"/>
      <c r="E581" s="7"/>
      <c r="F581" s="7"/>
      <c r="G581" s="7"/>
      <c r="H581" s="7"/>
      <c r="I581" s="7"/>
      <c r="J581" s="7"/>
      <c r="K581" s="7"/>
      <c r="O581" s="10"/>
      <c r="P581" s="7"/>
      <c r="Q581" s="7"/>
      <c r="S581" s="7"/>
      <c r="T581" s="7"/>
      <c r="U581" s="7"/>
      <c r="V581" s="7"/>
      <c r="X581" s="7"/>
      <c r="Y581" s="7"/>
      <c r="Z581" s="7"/>
      <c r="AA581" s="7"/>
      <c r="AC581" s="7"/>
      <c r="AD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</row>
    <row r="582" spans="2:57" x14ac:dyDescent="0.2">
      <c r="B582" s="7"/>
      <c r="C582" s="7"/>
      <c r="E582" s="7"/>
      <c r="F582" s="7"/>
      <c r="G582" s="7"/>
      <c r="H582" s="7"/>
      <c r="I582" s="7"/>
      <c r="J582" s="7"/>
      <c r="K582" s="7"/>
      <c r="O582" s="10"/>
      <c r="P582" s="7"/>
      <c r="Q582" s="7"/>
      <c r="S582" s="7"/>
      <c r="T582" s="7"/>
      <c r="U582" s="7"/>
      <c r="V582" s="7"/>
      <c r="X582" s="7"/>
      <c r="Y582" s="7"/>
      <c r="Z582" s="7"/>
      <c r="AA582" s="7"/>
      <c r="AC582" s="7"/>
      <c r="AD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</row>
    <row r="583" spans="2:57" x14ac:dyDescent="0.2">
      <c r="B583" s="7"/>
      <c r="C583" s="7"/>
      <c r="E583" s="7"/>
      <c r="F583" s="7"/>
      <c r="G583" s="7"/>
      <c r="H583" s="7"/>
      <c r="I583" s="7"/>
      <c r="J583" s="7"/>
      <c r="K583" s="7"/>
      <c r="O583" s="10"/>
      <c r="P583" s="7"/>
      <c r="Q583" s="7"/>
      <c r="S583" s="7"/>
      <c r="T583" s="7"/>
      <c r="U583" s="7"/>
      <c r="V583" s="7"/>
      <c r="X583" s="7"/>
      <c r="Y583" s="7"/>
      <c r="Z583" s="7"/>
      <c r="AA583" s="7"/>
      <c r="AC583" s="7"/>
      <c r="AD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</row>
    <row r="584" spans="2:57" x14ac:dyDescent="0.2">
      <c r="B584" s="7"/>
      <c r="C584" s="7"/>
      <c r="E584" s="7"/>
      <c r="F584" s="7"/>
      <c r="G584" s="7"/>
      <c r="H584" s="7"/>
      <c r="I584" s="7"/>
      <c r="J584" s="7"/>
      <c r="K584" s="7"/>
      <c r="O584" s="10"/>
      <c r="P584" s="7"/>
      <c r="Q584" s="7"/>
      <c r="S584" s="7"/>
      <c r="T584" s="7"/>
      <c r="U584" s="7"/>
      <c r="V584" s="7"/>
      <c r="X584" s="7"/>
      <c r="Y584" s="7"/>
      <c r="Z584" s="7"/>
      <c r="AA584" s="7"/>
      <c r="AC584" s="7"/>
      <c r="AD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</row>
    <row r="585" spans="2:57" x14ac:dyDescent="0.2">
      <c r="B585" s="7"/>
      <c r="C585" s="7"/>
      <c r="E585" s="7"/>
      <c r="F585" s="7"/>
      <c r="G585" s="7"/>
      <c r="H585" s="7"/>
      <c r="I585" s="7"/>
      <c r="J585" s="7"/>
      <c r="K585" s="7"/>
      <c r="O585" s="10"/>
      <c r="P585" s="7"/>
      <c r="Q585" s="7"/>
      <c r="S585" s="7"/>
      <c r="T585" s="7"/>
      <c r="U585" s="7"/>
      <c r="V585" s="7"/>
      <c r="X585" s="7"/>
      <c r="Y585" s="7"/>
      <c r="Z585" s="7"/>
      <c r="AA585" s="7"/>
      <c r="AC585" s="7"/>
      <c r="AD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</row>
    <row r="586" spans="2:57" x14ac:dyDescent="0.2">
      <c r="B586" s="7"/>
      <c r="C586" s="7"/>
      <c r="E586" s="7"/>
      <c r="F586" s="7"/>
      <c r="G586" s="7"/>
      <c r="H586" s="7"/>
      <c r="I586" s="7"/>
      <c r="J586" s="7"/>
      <c r="K586" s="7"/>
      <c r="O586" s="10"/>
      <c r="P586" s="7"/>
      <c r="Q586" s="7"/>
      <c r="S586" s="7"/>
      <c r="T586" s="7"/>
      <c r="U586" s="7"/>
      <c r="V586" s="7"/>
      <c r="X586" s="7"/>
      <c r="Y586" s="7"/>
      <c r="Z586" s="7"/>
      <c r="AA586" s="7"/>
      <c r="AC586" s="7"/>
      <c r="AD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</row>
    <row r="587" spans="2:57" x14ac:dyDescent="0.2">
      <c r="B587" s="7"/>
      <c r="C587" s="7"/>
      <c r="E587" s="7"/>
      <c r="F587" s="7"/>
      <c r="G587" s="7"/>
      <c r="H587" s="7"/>
      <c r="I587" s="7"/>
      <c r="J587" s="7"/>
      <c r="K587" s="7"/>
      <c r="O587" s="10"/>
      <c r="P587" s="7"/>
      <c r="Q587" s="7"/>
      <c r="S587" s="7"/>
      <c r="T587" s="7"/>
      <c r="U587" s="7"/>
      <c r="V587" s="7"/>
      <c r="X587" s="7"/>
      <c r="Y587" s="7"/>
      <c r="Z587" s="7"/>
      <c r="AA587" s="7"/>
      <c r="AC587" s="7"/>
      <c r="AD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</row>
    <row r="588" spans="2:57" x14ac:dyDescent="0.2">
      <c r="B588" s="7"/>
      <c r="C588" s="7"/>
      <c r="E588" s="7"/>
      <c r="F588" s="7"/>
      <c r="G588" s="7"/>
      <c r="H588" s="7"/>
      <c r="I588" s="7"/>
      <c r="J588" s="7"/>
      <c r="K588" s="7"/>
      <c r="O588" s="10"/>
      <c r="P588" s="7"/>
      <c r="Q588" s="7"/>
      <c r="S588" s="7"/>
      <c r="T588" s="7"/>
      <c r="U588" s="7"/>
      <c r="V588" s="7"/>
      <c r="X588" s="7"/>
      <c r="Y588" s="7"/>
      <c r="Z588" s="7"/>
      <c r="AA588" s="7"/>
      <c r="AC588" s="7"/>
      <c r="AD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</row>
    <row r="589" spans="2:57" x14ac:dyDescent="0.2">
      <c r="B589" s="7"/>
      <c r="C589" s="7"/>
      <c r="E589" s="7"/>
      <c r="F589" s="7"/>
      <c r="G589" s="7"/>
      <c r="H589" s="7"/>
      <c r="I589" s="7"/>
      <c r="J589" s="7"/>
      <c r="K589" s="7"/>
      <c r="O589" s="10"/>
      <c r="P589" s="7"/>
      <c r="Q589" s="7"/>
      <c r="S589" s="7"/>
      <c r="T589" s="7"/>
      <c r="U589" s="7"/>
      <c r="V589" s="7"/>
      <c r="X589" s="7"/>
      <c r="Y589" s="7"/>
      <c r="Z589" s="7"/>
      <c r="AA589" s="7"/>
      <c r="AC589" s="7"/>
      <c r="AD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</row>
    <row r="590" spans="2:57" x14ac:dyDescent="0.2">
      <c r="B590" s="7"/>
      <c r="C590" s="7"/>
      <c r="E590" s="7"/>
      <c r="F590" s="7"/>
      <c r="G590" s="7"/>
      <c r="H590" s="7"/>
      <c r="I590" s="7"/>
      <c r="J590" s="7"/>
      <c r="K590" s="7"/>
      <c r="O590" s="10"/>
      <c r="P590" s="7"/>
      <c r="Q590" s="7"/>
      <c r="S590" s="7"/>
      <c r="T590" s="7"/>
      <c r="U590" s="7"/>
      <c r="V590" s="7"/>
      <c r="X590" s="7"/>
      <c r="Y590" s="7"/>
      <c r="Z590" s="7"/>
      <c r="AA590" s="7"/>
      <c r="AC590" s="7"/>
      <c r="AD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</row>
    <row r="591" spans="2:57" x14ac:dyDescent="0.2">
      <c r="B591" s="7"/>
      <c r="C591" s="7"/>
      <c r="E591" s="7"/>
      <c r="F591" s="7"/>
      <c r="G591" s="7"/>
      <c r="H591" s="7"/>
      <c r="I591" s="7"/>
      <c r="J591" s="7"/>
      <c r="K591" s="7"/>
      <c r="O591" s="10"/>
      <c r="P591" s="7"/>
      <c r="Q591" s="7"/>
      <c r="S591" s="7"/>
      <c r="T591" s="7"/>
      <c r="U591" s="7"/>
      <c r="V591" s="7"/>
      <c r="X591" s="7"/>
      <c r="Y591" s="7"/>
      <c r="Z591" s="7"/>
      <c r="AA591" s="7"/>
      <c r="AC591" s="7"/>
      <c r="AD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</row>
    <row r="592" spans="2:57" x14ac:dyDescent="0.2">
      <c r="B592" s="7"/>
      <c r="C592" s="7"/>
      <c r="E592" s="7"/>
      <c r="F592" s="7"/>
      <c r="G592" s="7"/>
      <c r="H592" s="7"/>
      <c r="I592" s="7"/>
      <c r="J592" s="7"/>
      <c r="K592" s="7"/>
      <c r="O592" s="10"/>
      <c r="P592" s="7"/>
      <c r="Q592" s="7"/>
      <c r="S592" s="7"/>
      <c r="T592" s="7"/>
      <c r="U592" s="7"/>
      <c r="V592" s="7"/>
      <c r="X592" s="7"/>
      <c r="Y592" s="7"/>
      <c r="Z592" s="7"/>
      <c r="AA592" s="7"/>
      <c r="AC592" s="7"/>
      <c r="AD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</row>
    <row r="593" spans="2:57" x14ac:dyDescent="0.2">
      <c r="B593" s="7"/>
      <c r="C593" s="7"/>
      <c r="E593" s="7"/>
      <c r="F593" s="7"/>
      <c r="G593" s="7"/>
      <c r="H593" s="7"/>
      <c r="I593" s="7"/>
      <c r="J593" s="7"/>
      <c r="K593" s="7"/>
      <c r="O593" s="10"/>
      <c r="P593" s="7"/>
      <c r="Q593" s="7"/>
      <c r="S593" s="7"/>
      <c r="T593" s="7"/>
      <c r="U593" s="7"/>
      <c r="V593" s="7"/>
      <c r="X593" s="7"/>
      <c r="Y593" s="7"/>
      <c r="Z593" s="7"/>
      <c r="AA593" s="7"/>
      <c r="AC593" s="7"/>
      <c r="AD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</row>
    <row r="594" spans="2:57" x14ac:dyDescent="0.2">
      <c r="B594" s="7"/>
      <c r="C594" s="7"/>
      <c r="E594" s="7"/>
      <c r="F594" s="7"/>
      <c r="G594" s="7"/>
      <c r="H594" s="7"/>
      <c r="I594" s="7"/>
      <c r="J594" s="7"/>
      <c r="K594" s="7"/>
      <c r="O594" s="10"/>
      <c r="P594" s="7"/>
      <c r="Q594" s="7"/>
      <c r="S594" s="7"/>
      <c r="T594" s="7"/>
      <c r="U594" s="7"/>
      <c r="V594" s="7"/>
      <c r="X594" s="7"/>
      <c r="Y594" s="7"/>
      <c r="Z594" s="7"/>
      <c r="AA594" s="7"/>
      <c r="AC594" s="7"/>
      <c r="AD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</row>
    <row r="595" spans="2:57" x14ac:dyDescent="0.2">
      <c r="B595" s="7"/>
      <c r="C595" s="7"/>
      <c r="E595" s="7"/>
      <c r="F595" s="7"/>
      <c r="G595" s="7"/>
      <c r="H595" s="7"/>
      <c r="I595" s="7"/>
      <c r="J595" s="7"/>
      <c r="K595" s="7"/>
      <c r="O595" s="10"/>
      <c r="P595" s="7"/>
      <c r="Q595" s="7"/>
      <c r="S595" s="7"/>
      <c r="T595" s="7"/>
      <c r="U595" s="7"/>
      <c r="V595" s="7"/>
      <c r="X595" s="7"/>
      <c r="Y595" s="7"/>
      <c r="Z595" s="7"/>
      <c r="AA595" s="7"/>
      <c r="AC595" s="7"/>
      <c r="AD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</row>
    <row r="596" spans="2:57" x14ac:dyDescent="0.2">
      <c r="B596" s="7"/>
      <c r="C596" s="7"/>
      <c r="E596" s="7"/>
      <c r="F596" s="7"/>
      <c r="G596" s="7"/>
      <c r="H596" s="7"/>
      <c r="I596" s="7"/>
      <c r="J596" s="7"/>
      <c r="K596" s="7"/>
      <c r="O596" s="10"/>
      <c r="P596" s="7"/>
      <c r="Q596" s="7"/>
      <c r="S596" s="7"/>
      <c r="T596" s="7"/>
      <c r="U596" s="7"/>
      <c r="V596" s="7"/>
      <c r="X596" s="7"/>
      <c r="Y596" s="7"/>
      <c r="Z596" s="7"/>
      <c r="AA596" s="7"/>
      <c r="AC596" s="7"/>
      <c r="AD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</row>
    <row r="597" spans="2:57" x14ac:dyDescent="0.2">
      <c r="B597" s="7"/>
      <c r="C597" s="7"/>
      <c r="E597" s="7"/>
      <c r="F597" s="7"/>
      <c r="G597" s="7"/>
      <c r="H597" s="7"/>
      <c r="I597" s="7"/>
      <c r="J597" s="7"/>
      <c r="K597" s="7"/>
      <c r="O597" s="10"/>
      <c r="P597" s="7"/>
      <c r="Q597" s="7"/>
      <c r="S597" s="7"/>
      <c r="T597" s="7"/>
      <c r="U597" s="7"/>
      <c r="V597" s="7"/>
      <c r="X597" s="7"/>
      <c r="Y597" s="7"/>
      <c r="Z597" s="7"/>
      <c r="AA597" s="7"/>
      <c r="AC597" s="7"/>
      <c r="AD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</row>
    <row r="598" spans="2:57" x14ac:dyDescent="0.2">
      <c r="B598" s="7"/>
      <c r="C598" s="7"/>
      <c r="E598" s="7"/>
      <c r="F598" s="7"/>
      <c r="G598" s="7"/>
      <c r="H598" s="7"/>
      <c r="I598" s="7"/>
      <c r="J598" s="7"/>
      <c r="K598" s="7"/>
      <c r="O598" s="10"/>
      <c r="P598" s="7"/>
      <c r="Q598" s="7"/>
      <c r="S598" s="7"/>
      <c r="T598" s="7"/>
      <c r="U598" s="7"/>
      <c r="V598" s="7"/>
      <c r="X598" s="7"/>
      <c r="Y598" s="7"/>
      <c r="Z598" s="7"/>
      <c r="AA598" s="7"/>
      <c r="AC598" s="7"/>
      <c r="AD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</row>
    <row r="599" spans="2:57" x14ac:dyDescent="0.2">
      <c r="B599" s="7"/>
      <c r="C599" s="7"/>
      <c r="E599" s="7"/>
      <c r="F599" s="7"/>
      <c r="G599" s="7"/>
      <c r="H599" s="7"/>
      <c r="I599" s="7"/>
      <c r="J599" s="7"/>
      <c r="K599" s="7"/>
      <c r="O599" s="10"/>
      <c r="P599" s="7"/>
      <c r="Q599" s="7"/>
      <c r="S599" s="7"/>
      <c r="T599" s="7"/>
      <c r="U599" s="7"/>
      <c r="V599" s="7"/>
      <c r="X599" s="7"/>
      <c r="Y599" s="7"/>
      <c r="Z599" s="7"/>
      <c r="AA599" s="7"/>
      <c r="AC599" s="7"/>
      <c r="AD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</row>
    <row r="600" spans="2:57" x14ac:dyDescent="0.2">
      <c r="B600" s="7"/>
      <c r="C600" s="7"/>
      <c r="E600" s="7"/>
      <c r="F600" s="7"/>
      <c r="G600" s="7"/>
      <c r="H600" s="7"/>
      <c r="I600" s="7"/>
      <c r="J600" s="7"/>
      <c r="K600" s="7"/>
      <c r="O600" s="10"/>
      <c r="P600" s="7"/>
      <c r="Q600" s="7"/>
      <c r="S600" s="7"/>
      <c r="T600" s="7"/>
      <c r="U600" s="7"/>
      <c r="V600" s="7"/>
      <c r="X600" s="7"/>
      <c r="Y600" s="7"/>
      <c r="Z600" s="7"/>
      <c r="AA600" s="7"/>
      <c r="AC600" s="7"/>
      <c r="AD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</row>
    <row r="601" spans="2:57" x14ac:dyDescent="0.2">
      <c r="B601" s="7"/>
      <c r="C601" s="7"/>
      <c r="E601" s="7"/>
      <c r="F601" s="7"/>
      <c r="G601" s="7"/>
      <c r="H601" s="7"/>
      <c r="I601" s="7"/>
      <c r="J601" s="7"/>
      <c r="K601" s="7"/>
      <c r="O601" s="10"/>
      <c r="P601" s="7"/>
      <c r="Q601" s="7"/>
      <c r="S601" s="7"/>
      <c r="T601" s="7"/>
      <c r="U601" s="7"/>
      <c r="V601" s="7"/>
      <c r="X601" s="7"/>
      <c r="Y601" s="7"/>
      <c r="Z601" s="7"/>
      <c r="AA601" s="7"/>
      <c r="AC601" s="7"/>
      <c r="AD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</row>
    <row r="602" spans="2:57" x14ac:dyDescent="0.2">
      <c r="B602" s="7"/>
      <c r="C602" s="7"/>
      <c r="E602" s="7"/>
      <c r="F602" s="7"/>
      <c r="G602" s="7"/>
      <c r="H602" s="7"/>
      <c r="I602" s="7"/>
      <c r="J602" s="7"/>
      <c r="K602" s="7"/>
      <c r="O602" s="10"/>
      <c r="P602" s="7"/>
      <c r="Q602" s="7"/>
      <c r="S602" s="7"/>
      <c r="T602" s="7"/>
      <c r="U602" s="7"/>
      <c r="V602" s="7"/>
      <c r="X602" s="7"/>
      <c r="Y602" s="7"/>
      <c r="Z602" s="7"/>
      <c r="AA602" s="7"/>
      <c r="AC602" s="7"/>
      <c r="AD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</row>
    <row r="603" spans="2:57" x14ac:dyDescent="0.2">
      <c r="B603" s="7"/>
      <c r="C603" s="7"/>
      <c r="E603" s="7"/>
      <c r="F603" s="7"/>
      <c r="G603" s="7"/>
      <c r="H603" s="7"/>
      <c r="I603" s="7"/>
      <c r="J603" s="7"/>
      <c r="K603" s="7"/>
      <c r="O603" s="10"/>
      <c r="P603" s="7"/>
      <c r="Q603" s="7"/>
      <c r="S603" s="7"/>
      <c r="T603" s="7"/>
      <c r="U603" s="7"/>
      <c r="V603" s="7"/>
      <c r="X603" s="7"/>
      <c r="Y603" s="7"/>
      <c r="Z603" s="7"/>
      <c r="AA603" s="7"/>
      <c r="AC603" s="7"/>
      <c r="AD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</row>
    <row r="604" spans="2:57" x14ac:dyDescent="0.2">
      <c r="B604" s="7"/>
      <c r="C604" s="7"/>
      <c r="E604" s="7"/>
      <c r="F604" s="7"/>
      <c r="G604" s="7"/>
      <c r="H604" s="7"/>
      <c r="I604" s="7"/>
      <c r="J604" s="7"/>
      <c r="K604" s="7"/>
      <c r="O604" s="10"/>
      <c r="P604" s="7"/>
      <c r="Q604" s="7"/>
      <c r="S604" s="7"/>
      <c r="T604" s="7"/>
      <c r="U604" s="7"/>
      <c r="V604" s="7"/>
      <c r="X604" s="7"/>
      <c r="Y604" s="7"/>
      <c r="Z604" s="7"/>
      <c r="AA604" s="7"/>
      <c r="AC604" s="7"/>
      <c r="AD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</row>
    <row r="605" spans="2:57" x14ac:dyDescent="0.2">
      <c r="B605" s="7"/>
      <c r="C605" s="7"/>
      <c r="E605" s="7"/>
      <c r="F605" s="7"/>
      <c r="G605" s="7"/>
      <c r="H605" s="7"/>
      <c r="I605" s="7"/>
      <c r="J605" s="7"/>
      <c r="K605" s="7"/>
      <c r="O605" s="10"/>
      <c r="P605" s="7"/>
      <c r="Q605" s="7"/>
      <c r="S605" s="7"/>
      <c r="T605" s="7"/>
      <c r="U605" s="7"/>
      <c r="V605" s="7"/>
      <c r="X605" s="7"/>
      <c r="Y605" s="7"/>
      <c r="Z605" s="7"/>
      <c r="AA605" s="7"/>
      <c r="AC605" s="7"/>
      <c r="AD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</row>
    <row r="606" spans="2:57" x14ac:dyDescent="0.2">
      <c r="B606" s="7"/>
      <c r="C606" s="7"/>
      <c r="E606" s="7"/>
      <c r="F606" s="7"/>
      <c r="G606" s="7"/>
      <c r="H606" s="7"/>
      <c r="I606" s="7"/>
      <c r="J606" s="7"/>
      <c r="K606" s="7"/>
      <c r="O606" s="10"/>
      <c r="P606" s="7"/>
      <c r="Q606" s="7"/>
      <c r="S606" s="7"/>
      <c r="T606" s="7"/>
      <c r="U606" s="7"/>
      <c r="V606" s="7"/>
      <c r="X606" s="7"/>
      <c r="Y606" s="7"/>
      <c r="Z606" s="7"/>
      <c r="AA606" s="7"/>
      <c r="AC606" s="7"/>
      <c r="AD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</row>
    <row r="607" spans="2:57" x14ac:dyDescent="0.2">
      <c r="B607" s="7"/>
      <c r="C607" s="7"/>
      <c r="E607" s="7"/>
      <c r="F607" s="7"/>
      <c r="G607" s="7"/>
      <c r="H607" s="7"/>
      <c r="I607" s="7"/>
      <c r="J607" s="7"/>
      <c r="K607" s="7"/>
      <c r="O607" s="10"/>
      <c r="P607" s="7"/>
      <c r="Q607" s="7"/>
      <c r="S607" s="7"/>
      <c r="T607" s="7"/>
      <c r="U607" s="7"/>
      <c r="V607" s="7"/>
      <c r="X607" s="7"/>
      <c r="Y607" s="7"/>
      <c r="Z607" s="7"/>
      <c r="AA607" s="7"/>
      <c r="AC607" s="7"/>
      <c r="AD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</row>
    <row r="608" spans="2:57" x14ac:dyDescent="0.2">
      <c r="B608" s="7"/>
      <c r="C608" s="7"/>
      <c r="E608" s="7"/>
      <c r="F608" s="7"/>
      <c r="G608" s="7"/>
      <c r="H608" s="7"/>
      <c r="I608" s="7"/>
      <c r="J608" s="7"/>
      <c r="K608" s="7"/>
      <c r="O608" s="10"/>
      <c r="P608" s="7"/>
      <c r="Q608" s="7"/>
      <c r="S608" s="7"/>
      <c r="T608" s="7"/>
      <c r="U608" s="7"/>
      <c r="V608" s="7"/>
      <c r="X608" s="7"/>
      <c r="Y608" s="7"/>
      <c r="Z608" s="7"/>
      <c r="AA608" s="7"/>
      <c r="AC608" s="7"/>
      <c r="AD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</row>
    <row r="609" spans="2:57" x14ac:dyDescent="0.2">
      <c r="B609" s="7"/>
      <c r="C609" s="7"/>
      <c r="E609" s="7"/>
      <c r="F609" s="7"/>
      <c r="G609" s="7"/>
      <c r="H609" s="7"/>
      <c r="I609" s="7"/>
      <c r="J609" s="7"/>
      <c r="K609" s="7"/>
      <c r="O609" s="10"/>
      <c r="P609" s="7"/>
      <c r="Q609" s="7"/>
      <c r="S609" s="7"/>
      <c r="T609" s="7"/>
      <c r="U609" s="7"/>
      <c r="V609" s="7"/>
      <c r="X609" s="7"/>
      <c r="Y609" s="7"/>
      <c r="Z609" s="7"/>
      <c r="AA609" s="7"/>
      <c r="AC609" s="7"/>
      <c r="AD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</row>
    <row r="610" spans="2:57" x14ac:dyDescent="0.2">
      <c r="B610" s="7"/>
      <c r="C610" s="7"/>
      <c r="E610" s="7"/>
      <c r="F610" s="7"/>
      <c r="G610" s="7"/>
      <c r="H610" s="7"/>
      <c r="I610" s="7"/>
      <c r="J610" s="7"/>
      <c r="K610" s="7"/>
      <c r="O610" s="10"/>
      <c r="P610" s="7"/>
      <c r="Q610" s="7"/>
      <c r="S610" s="7"/>
      <c r="T610" s="7"/>
      <c r="U610" s="7"/>
      <c r="V610" s="7"/>
      <c r="X610" s="7"/>
      <c r="Y610" s="7"/>
      <c r="Z610" s="7"/>
      <c r="AA610" s="7"/>
      <c r="AC610" s="7"/>
      <c r="AD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</row>
    <row r="611" spans="2:57" x14ac:dyDescent="0.2">
      <c r="B611" s="7"/>
      <c r="C611" s="7"/>
      <c r="E611" s="7"/>
      <c r="F611" s="7"/>
      <c r="G611" s="7"/>
      <c r="H611" s="7"/>
      <c r="I611" s="7"/>
      <c r="J611" s="7"/>
      <c r="K611" s="7"/>
      <c r="O611" s="10"/>
      <c r="P611" s="7"/>
      <c r="Q611" s="7"/>
      <c r="S611" s="7"/>
      <c r="T611" s="7"/>
      <c r="U611" s="7"/>
      <c r="V611" s="7"/>
      <c r="X611" s="7"/>
      <c r="Y611" s="7"/>
      <c r="Z611" s="7"/>
      <c r="AA611" s="7"/>
      <c r="AC611" s="7"/>
      <c r="AD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</row>
    <row r="612" spans="2:57" x14ac:dyDescent="0.2">
      <c r="B612" s="7"/>
      <c r="C612" s="7"/>
      <c r="E612" s="7"/>
      <c r="F612" s="7"/>
      <c r="G612" s="7"/>
      <c r="H612" s="7"/>
      <c r="I612" s="7"/>
      <c r="J612" s="7"/>
      <c r="K612" s="7"/>
      <c r="O612" s="10"/>
      <c r="P612" s="7"/>
      <c r="Q612" s="7"/>
      <c r="S612" s="7"/>
      <c r="T612" s="7"/>
      <c r="U612" s="7"/>
      <c r="V612" s="7"/>
      <c r="X612" s="7"/>
      <c r="Y612" s="7"/>
      <c r="Z612" s="7"/>
      <c r="AA612" s="7"/>
      <c r="AC612" s="7"/>
      <c r="AD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</row>
    <row r="613" spans="2:57" x14ac:dyDescent="0.2">
      <c r="B613" s="7"/>
      <c r="C613" s="7"/>
      <c r="E613" s="7"/>
      <c r="F613" s="7"/>
      <c r="G613" s="7"/>
      <c r="H613" s="7"/>
      <c r="I613" s="7"/>
      <c r="J613" s="7"/>
      <c r="K613" s="7"/>
      <c r="O613" s="10"/>
      <c r="P613" s="7"/>
      <c r="Q613" s="7"/>
      <c r="S613" s="7"/>
      <c r="T613" s="7"/>
      <c r="U613" s="7"/>
      <c r="V613" s="7"/>
      <c r="X613" s="7"/>
      <c r="Y613" s="7"/>
      <c r="Z613" s="7"/>
      <c r="AA613" s="7"/>
      <c r="AC613" s="7"/>
      <c r="AD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</row>
    <row r="614" spans="2:57" x14ac:dyDescent="0.2">
      <c r="B614" s="7"/>
      <c r="C614" s="7"/>
      <c r="E614" s="7"/>
      <c r="F614" s="7"/>
      <c r="G614" s="7"/>
      <c r="H614" s="7"/>
      <c r="I614" s="7"/>
      <c r="J614" s="7"/>
      <c r="K614" s="7"/>
      <c r="O614" s="10"/>
      <c r="P614" s="7"/>
      <c r="Q614" s="7"/>
      <c r="S614" s="7"/>
      <c r="T614" s="7"/>
      <c r="U614" s="7"/>
      <c r="V614" s="7"/>
      <c r="X614" s="7"/>
      <c r="Y614" s="7"/>
      <c r="Z614" s="7"/>
      <c r="AA614" s="7"/>
      <c r="AC614" s="7"/>
      <c r="AD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</row>
    <row r="615" spans="2:57" x14ac:dyDescent="0.2">
      <c r="B615" s="7"/>
      <c r="C615" s="7"/>
      <c r="E615" s="7"/>
      <c r="F615" s="7"/>
      <c r="G615" s="7"/>
      <c r="H615" s="7"/>
      <c r="I615" s="7"/>
      <c r="J615" s="7"/>
      <c r="K615" s="7"/>
      <c r="O615" s="10"/>
      <c r="P615" s="7"/>
      <c r="Q615" s="7"/>
      <c r="S615" s="7"/>
      <c r="T615" s="7"/>
      <c r="U615" s="7"/>
      <c r="V615" s="7"/>
      <c r="X615" s="7"/>
      <c r="Y615" s="7"/>
      <c r="Z615" s="7"/>
      <c r="AA615" s="7"/>
      <c r="AC615" s="7"/>
      <c r="AD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</row>
    <row r="616" spans="2:57" x14ac:dyDescent="0.2">
      <c r="B616" s="7"/>
      <c r="C616" s="7"/>
      <c r="E616" s="7"/>
      <c r="F616" s="7"/>
      <c r="G616" s="7"/>
      <c r="H616" s="7"/>
      <c r="I616" s="7"/>
      <c r="J616" s="7"/>
      <c r="K616" s="7"/>
      <c r="O616" s="10"/>
      <c r="P616" s="7"/>
      <c r="Q616" s="7"/>
      <c r="S616" s="7"/>
      <c r="T616" s="7"/>
      <c r="U616" s="7"/>
      <c r="V616" s="7"/>
      <c r="X616" s="7"/>
      <c r="Y616" s="7"/>
      <c r="Z616" s="7"/>
      <c r="AA616" s="7"/>
      <c r="AC616" s="7"/>
      <c r="AD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</row>
    <row r="617" spans="2:57" x14ac:dyDescent="0.2">
      <c r="B617" s="7"/>
      <c r="C617" s="7"/>
      <c r="E617" s="7"/>
      <c r="F617" s="7"/>
      <c r="G617" s="7"/>
      <c r="H617" s="7"/>
      <c r="I617" s="7"/>
      <c r="J617" s="7"/>
      <c r="K617" s="7"/>
      <c r="O617" s="10"/>
      <c r="P617" s="7"/>
      <c r="Q617" s="7"/>
      <c r="S617" s="7"/>
      <c r="T617" s="7"/>
      <c r="U617" s="7"/>
      <c r="V617" s="7"/>
      <c r="X617" s="7"/>
      <c r="Y617" s="7"/>
      <c r="Z617" s="7"/>
      <c r="AA617" s="7"/>
      <c r="AC617" s="7"/>
      <c r="AD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</row>
    <row r="618" spans="2:57" x14ac:dyDescent="0.2">
      <c r="B618" s="7"/>
      <c r="C618" s="7"/>
      <c r="E618" s="7"/>
      <c r="F618" s="7"/>
      <c r="G618" s="7"/>
      <c r="H618" s="7"/>
      <c r="I618" s="7"/>
      <c r="J618" s="7"/>
      <c r="K618" s="7"/>
      <c r="O618" s="10"/>
      <c r="P618" s="7"/>
      <c r="Q618" s="7"/>
      <c r="S618" s="7"/>
      <c r="T618" s="7"/>
      <c r="U618" s="7"/>
      <c r="V618" s="7"/>
      <c r="X618" s="7"/>
      <c r="Y618" s="7"/>
      <c r="Z618" s="7"/>
      <c r="AA618" s="7"/>
      <c r="AC618" s="7"/>
      <c r="AD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</row>
    <row r="619" spans="2:57" x14ac:dyDescent="0.2">
      <c r="B619" s="7"/>
      <c r="C619" s="7"/>
      <c r="E619" s="7"/>
      <c r="F619" s="7"/>
      <c r="G619" s="7"/>
      <c r="H619" s="7"/>
      <c r="I619" s="7"/>
      <c r="J619" s="7"/>
      <c r="K619" s="7"/>
      <c r="O619" s="10"/>
      <c r="P619" s="7"/>
      <c r="Q619" s="7"/>
      <c r="S619" s="7"/>
      <c r="T619" s="7"/>
      <c r="U619" s="7"/>
      <c r="V619" s="7"/>
      <c r="X619" s="7"/>
      <c r="Y619" s="7"/>
      <c r="Z619" s="7"/>
      <c r="AA619" s="7"/>
      <c r="AC619" s="7"/>
      <c r="AD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</row>
    <row r="620" spans="2:57" x14ac:dyDescent="0.2">
      <c r="B620" s="7"/>
      <c r="C620" s="7"/>
      <c r="E620" s="7"/>
      <c r="F620" s="7"/>
      <c r="G620" s="7"/>
      <c r="H620" s="7"/>
      <c r="I620" s="7"/>
      <c r="J620" s="7"/>
      <c r="K620" s="7"/>
      <c r="O620" s="10"/>
      <c r="P620" s="7"/>
      <c r="Q620" s="7"/>
      <c r="S620" s="7"/>
      <c r="T620" s="7"/>
      <c r="U620" s="7"/>
      <c r="V620" s="7"/>
      <c r="X620" s="7"/>
      <c r="Y620" s="7"/>
      <c r="Z620" s="7"/>
      <c r="AA620" s="7"/>
      <c r="AC620" s="7"/>
      <c r="AD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</row>
    <row r="621" spans="2:57" x14ac:dyDescent="0.2">
      <c r="B621" s="7"/>
      <c r="C621" s="7"/>
      <c r="E621" s="7"/>
      <c r="F621" s="7"/>
      <c r="G621" s="7"/>
      <c r="H621" s="7"/>
      <c r="I621" s="7"/>
      <c r="J621" s="7"/>
      <c r="K621" s="7"/>
      <c r="O621" s="10"/>
      <c r="P621" s="7"/>
      <c r="Q621" s="7"/>
      <c r="S621" s="7"/>
      <c r="T621" s="7"/>
      <c r="U621" s="7"/>
      <c r="V621" s="7"/>
      <c r="X621" s="7"/>
      <c r="Y621" s="7"/>
      <c r="Z621" s="7"/>
      <c r="AA621" s="7"/>
      <c r="AC621" s="7"/>
      <c r="AD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</row>
    <row r="622" spans="2:57" x14ac:dyDescent="0.2">
      <c r="B622" s="7"/>
      <c r="C622" s="7"/>
      <c r="E622" s="7"/>
      <c r="F622" s="7"/>
      <c r="G622" s="7"/>
      <c r="H622" s="7"/>
      <c r="I622" s="7"/>
      <c r="J622" s="7"/>
      <c r="K622" s="7"/>
      <c r="O622" s="10"/>
      <c r="P622" s="7"/>
      <c r="Q622" s="7"/>
      <c r="S622" s="7"/>
      <c r="T622" s="7"/>
      <c r="U622" s="7"/>
      <c r="V622" s="7"/>
      <c r="X622" s="7"/>
      <c r="Y622" s="7"/>
      <c r="Z622" s="7"/>
      <c r="AA622" s="7"/>
      <c r="AC622" s="7"/>
      <c r="AD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</row>
    <row r="623" spans="2:57" x14ac:dyDescent="0.2">
      <c r="B623" s="7"/>
      <c r="C623" s="7"/>
      <c r="E623" s="7"/>
      <c r="F623" s="7"/>
      <c r="G623" s="7"/>
      <c r="H623" s="7"/>
      <c r="I623" s="7"/>
      <c r="J623" s="7"/>
      <c r="K623" s="7"/>
      <c r="O623" s="10"/>
      <c r="P623" s="7"/>
      <c r="Q623" s="7"/>
      <c r="S623" s="7"/>
      <c r="T623" s="7"/>
      <c r="U623" s="7"/>
      <c r="V623" s="7"/>
      <c r="X623" s="7"/>
      <c r="Y623" s="7"/>
      <c r="Z623" s="7"/>
      <c r="AA623" s="7"/>
      <c r="AC623" s="7"/>
      <c r="AD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</row>
    <row r="624" spans="2:57" x14ac:dyDescent="0.2">
      <c r="B624" s="7"/>
      <c r="C624" s="7"/>
      <c r="E624" s="7"/>
      <c r="F624" s="7"/>
      <c r="G624" s="7"/>
      <c r="H624" s="7"/>
      <c r="I624" s="7"/>
      <c r="J624" s="7"/>
      <c r="K624" s="7"/>
      <c r="O624" s="10"/>
      <c r="P624" s="7"/>
      <c r="Q624" s="7"/>
      <c r="S624" s="7"/>
      <c r="T624" s="7"/>
      <c r="U624" s="7"/>
      <c r="V624" s="7"/>
      <c r="X624" s="7"/>
      <c r="Y624" s="7"/>
      <c r="Z624" s="7"/>
      <c r="AA624" s="7"/>
      <c r="AC624" s="7"/>
      <c r="AD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</row>
    <row r="625" spans="2:57" x14ac:dyDescent="0.2">
      <c r="B625" s="7"/>
      <c r="C625" s="7"/>
      <c r="E625" s="7"/>
      <c r="F625" s="7"/>
      <c r="G625" s="7"/>
      <c r="H625" s="7"/>
      <c r="I625" s="7"/>
      <c r="J625" s="7"/>
      <c r="K625" s="7"/>
      <c r="O625" s="10"/>
      <c r="P625" s="7"/>
      <c r="Q625" s="7"/>
      <c r="S625" s="7"/>
      <c r="T625" s="7"/>
      <c r="U625" s="7"/>
      <c r="V625" s="7"/>
      <c r="X625" s="7"/>
      <c r="Y625" s="7"/>
      <c r="Z625" s="7"/>
      <c r="AA625" s="7"/>
      <c r="AC625" s="7"/>
      <c r="AD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</row>
    <row r="626" spans="2:57" x14ac:dyDescent="0.2">
      <c r="B626" s="7"/>
      <c r="C626" s="7"/>
      <c r="E626" s="7"/>
      <c r="F626" s="7"/>
      <c r="G626" s="7"/>
      <c r="H626" s="7"/>
      <c r="I626" s="7"/>
      <c r="J626" s="7"/>
      <c r="K626" s="7"/>
      <c r="O626" s="10"/>
      <c r="P626" s="7"/>
      <c r="Q626" s="7"/>
      <c r="S626" s="7"/>
      <c r="T626" s="7"/>
      <c r="U626" s="7"/>
      <c r="V626" s="7"/>
      <c r="X626" s="7"/>
      <c r="Y626" s="7"/>
      <c r="Z626" s="7"/>
      <c r="AA626" s="7"/>
      <c r="AC626" s="7"/>
      <c r="AD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</row>
    <row r="627" spans="2:57" x14ac:dyDescent="0.2">
      <c r="B627" s="7"/>
      <c r="C627" s="7"/>
      <c r="E627" s="7"/>
      <c r="F627" s="7"/>
      <c r="G627" s="7"/>
      <c r="H627" s="7"/>
      <c r="I627" s="7"/>
      <c r="J627" s="7"/>
      <c r="K627" s="7"/>
      <c r="O627" s="10"/>
      <c r="P627" s="7"/>
      <c r="Q627" s="7"/>
      <c r="S627" s="7"/>
      <c r="T627" s="7"/>
      <c r="U627" s="7"/>
      <c r="V627" s="7"/>
      <c r="X627" s="7"/>
      <c r="Y627" s="7"/>
      <c r="Z627" s="7"/>
      <c r="AA627" s="7"/>
      <c r="AC627" s="7"/>
      <c r="AD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</row>
    <row r="628" spans="2:57" x14ac:dyDescent="0.2">
      <c r="B628" s="7"/>
      <c r="C628" s="7"/>
      <c r="E628" s="7"/>
      <c r="F628" s="7"/>
      <c r="G628" s="7"/>
      <c r="H628" s="7"/>
      <c r="I628" s="7"/>
      <c r="J628" s="7"/>
      <c r="K628" s="7"/>
      <c r="O628" s="10"/>
      <c r="P628" s="7"/>
      <c r="Q628" s="7"/>
      <c r="S628" s="7"/>
      <c r="T628" s="7"/>
      <c r="U628" s="7"/>
      <c r="V628" s="7"/>
      <c r="X628" s="7"/>
      <c r="Y628" s="7"/>
      <c r="Z628" s="7"/>
      <c r="AA628" s="7"/>
      <c r="AC628" s="7"/>
      <c r="AD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</row>
    <row r="629" spans="2:57" x14ac:dyDescent="0.2">
      <c r="B629" s="7"/>
      <c r="C629" s="7"/>
      <c r="E629" s="7"/>
      <c r="F629" s="7"/>
      <c r="G629" s="7"/>
      <c r="H629" s="7"/>
      <c r="I629" s="7"/>
      <c r="J629" s="7"/>
      <c r="K629" s="7"/>
      <c r="O629" s="10"/>
      <c r="P629" s="7"/>
      <c r="Q629" s="7"/>
      <c r="S629" s="7"/>
      <c r="T629" s="7"/>
      <c r="U629" s="7"/>
      <c r="V629" s="7"/>
      <c r="X629" s="7"/>
      <c r="Y629" s="7"/>
      <c r="Z629" s="7"/>
      <c r="AA629" s="7"/>
      <c r="AC629" s="7"/>
      <c r="AD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</row>
    <row r="630" spans="2:57" x14ac:dyDescent="0.2">
      <c r="B630" s="7"/>
      <c r="C630" s="7"/>
      <c r="E630" s="7"/>
      <c r="F630" s="7"/>
      <c r="G630" s="7"/>
      <c r="H630" s="7"/>
      <c r="I630" s="7"/>
      <c r="J630" s="7"/>
      <c r="K630" s="7"/>
      <c r="O630" s="10"/>
      <c r="P630" s="7"/>
      <c r="Q630" s="7"/>
      <c r="S630" s="7"/>
      <c r="T630" s="7"/>
      <c r="U630" s="7"/>
      <c r="V630" s="7"/>
      <c r="X630" s="7"/>
      <c r="Y630" s="7"/>
      <c r="Z630" s="7"/>
      <c r="AA630" s="7"/>
      <c r="AC630" s="7"/>
      <c r="AD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</row>
    <row r="631" spans="2:57" x14ac:dyDescent="0.2">
      <c r="B631" s="7"/>
      <c r="C631" s="7"/>
      <c r="E631" s="7"/>
      <c r="F631" s="7"/>
      <c r="G631" s="7"/>
      <c r="H631" s="7"/>
      <c r="I631" s="7"/>
      <c r="J631" s="7"/>
      <c r="K631" s="7"/>
      <c r="O631" s="10"/>
      <c r="P631" s="7"/>
      <c r="Q631" s="7"/>
      <c r="S631" s="7"/>
      <c r="T631" s="7"/>
      <c r="U631" s="7"/>
      <c r="V631" s="7"/>
      <c r="X631" s="7"/>
      <c r="Y631" s="7"/>
      <c r="Z631" s="7"/>
      <c r="AA631" s="7"/>
      <c r="AC631" s="7"/>
      <c r="AD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</row>
    <row r="632" spans="2:57" x14ac:dyDescent="0.2">
      <c r="B632" s="7"/>
      <c r="C632" s="7"/>
      <c r="E632" s="7"/>
      <c r="F632" s="7"/>
      <c r="G632" s="7"/>
      <c r="H632" s="7"/>
      <c r="I632" s="7"/>
      <c r="J632" s="7"/>
      <c r="K632" s="7"/>
      <c r="O632" s="10"/>
      <c r="P632" s="7"/>
      <c r="Q632" s="7"/>
      <c r="S632" s="7"/>
      <c r="T632" s="7"/>
      <c r="U632" s="7"/>
      <c r="V632" s="7"/>
      <c r="X632" s="7"/>
      <c r="Y632" s="7"/>
      <c r="Z632" s="7"/>
      <c r="AA632" s="7"/>
      <c r="AC632" s="7"/>
      <c r="AD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</row>
    <row r="633" spans="2:57" x14ac:dyDescent="0.2">
      <c r="B633" s="7"/>
      <c r="C633" s="7"/>
      <c r="E633" s="7"/>
      <c r="F633" s="7"/>
      <c r="G633" s="7"/>
      <c r="H633" s="7"/>
      <c r="I633" s="7"/>
      <c r="J633" s="7"/>
      <c r="K633" s="7"/>
      <c r="O633" s="10"/>
      <c r="P633" s="7"/>
      <c r="Q633" s="7"/>
      <c r="S633" s="7"/>
      <c r="T633" s="7"/>
      <c r="U633" s="7"/>
      <c r="V633" s="7"/>
      <c r="X633" s="7"/>
      <c r="Y633" s="7"/>
      <c r="Z633" s="7"/>
      <c r="AA633" s="7"/>
      <c r="AC633" s="7"/>
      <c r="AD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</row>
    <row r="634" spans="2:57" x14ac:dyDescent="0.2">
      <c r="B634" s="7"/>
      <c r="C634" s="7"/>
      <c r="E634" s="7"/>
      <c r="F634" s="7"/>
      <c r="G634" s="7"/>
      <c r="H634" s="7"/>
      <c r="I634" s="7"/>
      <c r="J634" s="7"/>
      <c r="K634" s="7"/>
      <c r="O634" s="10"/>
      <c r="P634" s="7"/>
      <c r="Q634" s="7"/>
      <c r="S634" s="7"/>
      <c r="T634" s="7"/>
      <c r="U634" s="7"/>
      <c r="V634" s="7"/>
      <c r="X634" s="7"/>
      <c r="Y634" s="7"/>
      <c r="Z634" s="7"/>
      <c r="AA634" s="7"/>
      <c r="AC634" s="7"/>
      <c r="AD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</row>
    <row r="635" spans="2:57" x14ac:dyDescent="0.2">
      <c r="B635" s="7"/>
      <c r="C635" s="7"/>
      <c r="E635" s="7"/>
      <c r="F635" s="7"/>
      <c r="G635" s="7"/>
      <c r="H635" s="7"/>
      <c r="I635" s="7"/>
      <c r="J635" s="7"/>
      <c r="K635" s="7"/>
      <c r="O635" s="10"/>
      <c r="P635" s="7"/>
      <c r="Q635" s="7"/>
      <c r="S635" s="7"/>
      <c r="T635" s="7"/>
      <c r="U635" s="7"/>
      <c r="V635" s="7"/>
      <c r="X635" s="7"/>
      <c r="Y635" s="7"/>
      <c r="Z635" s="7"/>
      <c r="AA635" s="7"/>
      <c r="AC635" s="7"/>
      <c r="AD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</row>
    <row r="636" spans="2:57" x14ac:dyDescent="0.2">
      <c r="B636" s="7"/>
      <c r="C636" s="7"/>
      <c r="E636" s="7"/>
      <c r="F636" s="7"/>
      <c r="G636" s="7"/>
      <c r="H636" s="7"/>
      <c r="I636" s="7"/>
      <c r="J636" s="7"/>
      <c r="K636" s="7"/>
      <c r="O636" s="10"/>
      <c r="P636" s="7"/>
      <c r="Q636" s="7"/>
      <c r="S636" s="7"/>
      <c r="T636" s="7"/>
      <c r="U636" s="7"/>
      <c r="V636" s="7"/>
      <c r="X636" s="7"/>
      <c r="Y636" s="7"/>
      <c r="Z636" s="7"/>
      <c r="AA636" s="7"/>
      <c r="AC636" s="7"/>
      <c r="AD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</row>
    <row r="637" spans="2:57" x14ac:dyDescent="0.2">
      <c r="B637" s="7"/>
      <c r="C637" s="7"/>
      <c r="E637" s="7"/>
      <c r="F637" s="7"/>
      <c r="G637" s="7"/>
      <c r="H637" s="7"/>
      <c r="I637" s="7"/>
      <c r="J637" s="7"/>
      <c r="K637" s="7"/>
      <c r="O637" s="10"/>
      <c r="P637" s="7"/>
      <c r="Q637" s="7"/>
      <c r="S637" s="7"/>
      <c r="T637" s="7"/>
      <c r="U637" s="7"/>
      <c r="V637" s="7"/>
      <c r="X637" s="7"/>
      <c r="Y637" s="7"/>
      <c r="Z637" s="7"/>
      <c r="AA637" s="7"/>
      <c r="AC637" s="7"/>
      <c r="AD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</row>
    <row r="638" spans="2:57" x14ac:dyDescent="0.2">
      <c r="B638" s="7"/>
      <c r="C638" s="7"/>
      <c r="E638" s="7"/>
      <c r="F638" s="7"/>
      <c r="G638" s="7"/>
      <c r="H638" s="7"/>
      <c r="I638" s="7"/>
      <c r="J638" s="7"/>
      <c r="K638" s="7"/>
      <c r="O638" s="10"/>
      <c r="P638" s="7"/>
      <c r="Q638" s="7"/>
      <c r="S638" s="7"/>
      <c r="T638" s="7"/>
      <c r="U638" s="7"/>
      <c r="V638" s="7"/>
      <c r="X638" s="7"/>
      <c r="Y638" s="7"/>
      <c r="Z638" s="7"/>
      <c r="AA638" s="7"/>
      <c r="AC638" s="7"/>
      <c r="AD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</row>
    <row r="639" spans="2:57" x14ac:dyDescent="0.2">
      <c r="B639" s="7"/>
      <c r="C639" s="7"/>
      <c r="E639" s="7"/>
      <c r="F639" s="7"/>
      <c r="G639" s="7"/>
      <c r="H639" s="7"/>
      <c r="I639" s="7"/>
      <c r="J639" s="7"/>
      <c r="K639" s="7"/>
      <c r="O639" s="10"/>
      <c r="P639" s="7"/>
      <c r="Q639" s="7"/>
      <c r="S639" s="7"/>
      <c r="T639" s="7"/>
      <c r="U639" s="7"/>
      <c r="V639" s="7"/>
      <c r="X639" s="7"/>
      <c r="Y639" s="7"/>
      <c r="Z639" s="7"/>
      <c r="AA639" s="7"/>
      <c r="AC639" s="7"/>
      <c r="AD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</row>
    <row r="640" spans="2:57" x14ac:dyDescent="0.2">
      <c r="B640" s="7"/>
      <c r="C640" s="7"/>
      <c r="E640" s="7"/>
      <c r="F640" s="7"/>
      <c r="G640" s="7"/>
      <c r="H640" s="7"/>
      <c r="I640" s="7"/>
      <c r="J640" s="7"/>
      <c r="K640" s="7"/>
      <c r="O640" s="10"/>
      <c r="P640" s="7"/>
      <c r="Q640" s="7"/>
      <c r="S640" s="7"/>
      <c r="T640" s="7"/>
      <c r="U640" s="7"/>
      <c r="V640" s="7"/>
      <c r="X640" s="7"/>
      <c r="Y640" s="7"/>
      <c r="Z640" s="7"/>
      <c r="AA640" s="7"/>
      <c r="AC640" s="7"/>
      <c r="AD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</row>
    <row r="641" spans="2:57" x14ac:dyDescent="0.2">
      <c r="B641" s="7"/>
      <c r="C641" s="7"/>
      <c r="E641" s="7"/>
      <c r="F641" s="7"/>
      <c r="G641" s="7"/>
      <c r="H641" s="7"/>
      <c r="I641" s="7"/>
      <c r="J641" s="7"/>
      <c r="K641" s="7"/>
      <c r="O641" s="10"/>
      <c r="P641" s="7"/>
      <c r="Q641" s="7"/>
      <c r="S641" s="7"/>
      <c r="T641" s="7"/>
      <c r="U641" s="7"/>
      <c r="V641" s="7"/>
      <c r="X641" s="7"/>
      <c r="Y641" s="7"/>
      <c r="Z641" s="7"/>
      <c r="AA641" s="7"/>
      <c r="AC641" s="7"/>
      <c r="AD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</row>
    <row r="642" spans="2:57" x14ac:dyDescent="0.2">
      <c r="B642" s="7"/>
      <c r="C642" s="7"/>
      <c r="E642" s="7"/>
      <c r="F642" s="7"/>
      <c r="G642" s="7"/>
      <c r="H642" s="7"/>
      <c r="I642" s="7"/>
      <c r="J642" s="7"/>
      <c r="K642" s="7"/>
      <c r="O642" s="10"/>
      <c r="P642" s="7"/>
      <c r="Q642" s="7"/>
      <c r="S642" s="7"/>
      <c r="T642" s="7"/>
      <c r="U642" s="7"/>
      <c r="V642" s="7"/>
      <c r="X642" s="7"/>
      <c r="Y642" s="7"/>
      <c r="Z642" s="7"/>
      <c r="AA642" s="7"/>
      <c r="AC642" s="7"/>
      <c r="AD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</row>
    <row r="643" spans="2:57" x14ac:dyDescent="0.2">
      <c r="B643" s="7"/>
      <c r="C643" s="7"/>
      <c r="E643" s="7"/>
      <c r="F643" s="7"/>
      <c r="G643" s="7"/>
      <c r="H643" s="7"/>
      <c r="I643" s="7"/>
      <c r="J643" s="7"/>
      <c r="K643" s="7"/>
      <c r="O643" s="10"/>
      <c r="P643" s="7"/>
      <c r="Q643" s="7"/>
      <c r="S643" s="7"/>
      <c r="T643" s="7"/>
      <c r="U643" s="7"/>
      <c r="V643" s="7"/>
      <c r="X643" s="7"/>
      <c r="Y643" s="7"/>
      <c r="Z643" s="7"/>
      <c r="AA643" s="7"/>
      <c r="AC643" s="7"/>
      <c r="AD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</row>
    <row r="644" spans="2:57" x14ac:dyDescent="0.2">
      <c r="B644" s="7"/>
      <c r="C644" s="7"/>
      <c r="E644" s="7"/>
      <c r="F644" s="7"/>
      <c r="G644" s="7"/>
      <c r="H644" s="7"/>
      <c r="I644" s="7"/>
      <c r="J644" s="7"/>
      <c r="K644" s="7"/>
      <c r="O644" s="10"/>
      <c r="P644" s="7"/>
      <c r="Q644" s="7"/>
      <c r="S644" s="7"/>
      <c r="T644" s="7"/>
      <c r="U644" s="7"/>
      <c r="V644" s="7"/>
      <c r="X644" s="7"/>
      <c r="Y644" s="7"/>
      <c r="Z644" s="7"/>
      <c r="AA644" s="7"/>
      <c r="AC644" s="7"/>
      <c r="AD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</row>
    <row r="645" spans="2:57" x14ac:dyDescent="0.2">
      <c r="B645" s="7"/>
      <c r="C645" s="7"/>
      <c r="E645" s="7"/>
      <c r="F645" s="7"/>
      <c r="G645" s="7"/>
      <c r="H645" s="7"/>
      <c r="I645" s="7"/>
      <c r="J645" s="7"/>
      <c r="K645" s="7"/>
      <c r="O645" s="10"/>
      <c r="P645" s="7"/>
      <c r="Q645" s="7"/>
      <c r="S645" s="7"/>
      <c r="T645" s="7"/>
      <c r="U645" s="7"/>
      <c r="V645" s="7"/>
      <c r="X645" s="7"/>
      <c r="Y645" s="7"/>
      <c r="Z645" s="7"/>
      <c r="AA645" s="7"/>
      <c r="AC645" s="7"/>
      <c r="AD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</row>
    <row r="646" spans="2:57" x14ac:dyDescent="0.2">
      <c r="B646" s="7"/>
      <c r="C646" s="7"/>
      <c r="E646" s="7"/>
      <c r="F646" s="7"/>
      <c r="G646" s="7"/>
      <c r="H646" s="7"/>
      <c r="I646" s="7"/>
      <c r="J646" s="7"/>
      <c r="K646" s="7"/>
      <c r="O646" s="10"/>
      <c r="P646" s="7"/>
      <c r="Q646" s="7"/>
      <c r="S646" s="7"/>
      <c r="T646" s="7"/>
      <c r="U646" s="7"/>
      <c r="V646" s="7"/>
      <c r="X646" s="7"/>
      <c r="Y646" s="7"/>
      <c r="Z646" s="7"/>
      <c r="AA646" s="7"/>
      <c r="AC646" s="7"/>
      <c r="AD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</row>
    <row r="647" spans="2:57" x14ac:dyDescent="0.2">
      <c r="B647" s="7"/>
      <c r="C647" s="7"/>
      <c r="E647" s="7"/>
      <c r="F647" s="7"/>
      <c r="G647" s="7"/>
      <c r="H647" s="7"/>
      <c r="I647" s="7"/>
      <c r="J647" s="7"/>
      <c r="K647" s="7"/>
      <c r="O647" s="10"/>
      <c r="P647" s="7"/>
      <c r="Q647" s="7"/>
      <c r="S647" s="7"/>
      <c r="T647" s="7"/>
      <c r="U647" s="7"/>
      <c r="V647" s="7"/>
      <c r="X647" s="7"/>
      <c r="Y647" s="7"/>
      <c r="Z647" s="7"/>
      <c r="AA647" s="7"/>
      <c r="AC647" s="7"/>
      <c r="AD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</row>
    <row r="648" spans="2:57" x14ac:dyDescent="0.2">
      <c r="B648" s="7"/>
      <c r="C648" s="7"/>
      <c r="E648" s="7"/>
      <c r="F648" s="7"/>
      <c r="G648" s="7"/>
      <c r="H648" s="7"/>
      <c r="I648" s="7"/>
      <c r="J648" s="7"/>
      <c r="K648" s="7"/>
      <c r="O648" s="10"/>
      <c r="P648" s="7"/>
      <c r="Q648" s="7"/>
      <c r="S648" s="7"/>
      <c r="T648" s="7"/>
      <c r="U648" s="7"/>
      <c r="V648" s="7"/>
      <c r="X648" s="7"/>
      <c r="Y648" s="7"/>
      <c r="Z648" s="7"/>
      <c r="AA648" s="7"/>
      <c r="AC648" s="7"/>
      <c r="AD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</row>
    <row r="649" spans="2:57" x14ac:dyDescent="0.2">
      <c r="B649" s="7"/>
      <c r="C649" s="7"/>
      <c r="E649" s="7"/>
      <c r="F649" s="7"/>
      <c r="G649" s="7"/>
      <c r="H649" s="7"/>
      <c r="I649" s="7"/>
      <c r="J649" s="7"/>
      <c r="K649" s="7"/>
      <c r="O649" s="10"/>
      <c r="P649" s="7"/>
      <c r="Q649" s="7"/>
      <c r="S649" s="7"/>
      <c r="T649" s="7"/>
      <c r="U649" s="7"/>
      <c r="V649" s="7"/>
      <c r="X649" s="7"/>
      <c r="Y649" s="7"/>
      <c r="Z649" s="7"/>
      <c r="AA649" s="7"/>
      <c r="AC649" s="7"/>
      <c r="AD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</row>
    <row r="650" spans="2:57" x14ac:dyDescent="0.2">
      <c r="B650" s="7"/>
      <c r="C650" s="7"/>
      <c r="E650" s="7"/>
      <c r="F650" s="7"/>
      <c r="G650" s="7"/>
      <c r="H650" s="7"/>
      <c r="I650" s="7"/>
      <c r="J650" s="7"/>
      <c r="K650" s="7"/>
      <c r="O650" s="10"/>
      <c r="P650" s="7"/>
      <c r="Q650" s="7"/>
      <c r="S650" s="7"/>
      <c r="T650" s="7"/>
      <c r="U650" s="7"/>
      <c r="V650" s="7"/>
      <c r="X650" s="7"/>
      <c r="Y650" s="7"/>
      <c r="Z650" s="7"/>
      <c r="AA650" s="7"/>
      <c r="AC650" s="7"/>
      <c r="AD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</row>
    <row r="651" spans="2:57" x14ac:dyDescent="0.2">
      <c r="B651" s="7"/>
      <c r="C651" s="7"/>
      <c r="E651" s="7"/>
      <c r="F651" s="7"/>
      <c r="G651" s="7"/>
      <c r="H651" s="7"/>
      <c r="I651" s="7"/>
      <c r="J651" s="7"/>
      <c r="K651" s="7"/>
      <c r="O651" s="10"/>
      <c r="P651" s="7"/>
      <c r="Q651" s="7"/>
      <c r="S651" s="7"/>
      <c r="T651" s="7"/>
      <c r="U651" s="7"/>
      <c r="V651" s="7"/>
      <c r="X651" s="7"/>
      <c r="Y651" s="7"/>
      <c r="Z651" s="7"/>
      <c r="AA651" s="7"/>
      <c r="AC651" s="7"/>
      <c r="AD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</row>
    <row r="652" spans="2:57" x14ac:dyDescent="0.2">
      <c r="B652" s="7"/>
      <c r="C652" s="7"/>
      <c r="E652" s="7"/>
      <c r="F652" s="7"/>
      <c r="G652" s="7"/>
      <c r="H652" s="7"/>
      <c r="I652" s="7"/>
      <c r="J652" s="7"/>
      <c r="K652" s="7"/>
      <c r="O652" s="10"/>
      <c r="P652" s="7"/>
      <c r="Q652" s="7"/>
      <c r="S652" s="7"/>
      <c r="T652" s="7"/>
      <c r="U652" s="7"/>
      <c r="V652" s="7"/>
      <c r="X652" s="7"/>
      <c r="Y652" s="7"/>
      <c r="Z652" s="7"/>
      <c r="AA652" s="7"/>
      <c r="AC652" s="7"/>
      <c r="AD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</row>
    <row r="653" spans="2:57" x14ac:dyDescent="0.2">
      <c r="B653" s="7"/>
      <c r="C653" s="7"/>
      <c r="E653" s="7"/>
      <c r="F653" s="7"/>
      <c r="G653" s="7"/>
      <c r="H653" s="7"/>
      <c r="I653" s="7"/>
      <c r="J653" s="7"/>
      <c r="K653" s="7"/>
      <c r="O653" s="10"/>
      <c r="P653" s="7"/>
      <c r="Q653" s="7"/>
      <c r="S653" s="7"/>
      <c r="T653" s="7"/>
      <c r="U653" s="7"/>
      <c r="V653" s="7"/>
      <c r="X653" s="7"/>
      <c r="Y653" s="7"/>
      <c r="Z653" s="7"/>
      <c r="AA653" s="7"/>
      <c r="AC653" s="7"/>
      <c r="AD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</row>
    <row r="654" spans="2:57" x14ac:dyDescent="0.2">
      <c r="B654" s="7"/>
      <c r="C654" s="7"/>
      <c r="E654" s="7"/>
      <c r="F654" s="7"/>
      <c r="G654" s="7"/>
      <c r="H654" s="7"/>
      <c r="I654" s="7"/>
      <c r="J654" s="7"/>
      <c r="K654" s="7"/>
      <c r="O654" s="10"/>
      <c r="P654" s="7"/>
      <c r="Q654" s="7"/>
      <c r="S654" s="7"/>
      <c r="T654" s="7"/>
      <c r="U654" s="7"/>
      <c r="V654" s="7"/>
      <c r="X654" s="7"/>
      <c r="Y654" s="7"/>
      <c r="Z654" s="7"/>
      <c r="AA654" s="7"/>
      <c r="AC654" s="7"/>
      <c r="AD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</row>
    <row r="655" spans="2:57" x14ac:dyDescent="0.2">
      <c r="B655" s="7"/>
      <c r="C655" s="7"/>
      <c r="E655" s="7"/>
      <c r="F655" s="7"/>
      <c r="G655" s="7"/>
      <c r="H655" s="7"/>
      <c r="I655" s="7"/>
      <c r="J655" s="7"/>
      <c r="K655" s="7"/>
      <c r="O655" s="10"/>
      <c r="P655" s="7"/>
      <c r="Q655" s="7"/>
      <c r="S655" s="7"/>
      <c r="T655" s="7"/>
      <c r="U655" s="7"/>
      <c r="V655" s="7"/>
      <c r="X655" s="7"/>
      <c r="Y655" s="7"/>
      <c r="Z655" s="7"/>
      <c r="AA655" s="7"/>
      <c r="AC655" s="7"/>
      <c r="AD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</row>
    <row r="656" spans="2:57" x14ac:dyDescent="0.2">
      <c r="B656" s="7"/>
      <c r="C656" s="7"/>
      <c r="E656" s="7"/>
      <c r="F656" s="7"/>
      <c r="G656" s="7"/>
      <c r="H656" s="7"/>
      <c r="I656" s="7"/>
      <c r="J656" s="7"/>
      <c r="K656" s="7"/>
      <c r="O656" s="10"/>
      <c r="P656" s="7"/>
      <c r="Q656" s="7"/>
      <c r="S656" s="7"/>
      <c r="T656" s="7"/>
      <c r="U656" s="7"/>
      <c r="V656" s="7"/>
      <c r="X656" s="7"/>
      <c r="Y656" s="7"/>
      <c r="Z656" s="7"/>
      <c r="AA656" s="7"/>
      <c r="AC656" s="7"/>
      <c r="AD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</row>
    <row r="657" spans="2:57" x14ac:dyDescent="0.2">
      <c r="B657" s="7"/>
      <c r="C657" s="7"/>
      <c r="E657" s="7"/>
      <c r="F657" s="7"/>
      <c r="G657" s="7"/>
      <c r="H657" s="7"/>
      <c r="I657" s="7"/>
      <c r="J657" s="7"/>
      <c r="K657" s="7"/>
      <c r="O657" s="10"/>
      <c r="P657" s="7"/>
      <c r="Q657" s="7"/>
      <c r="S657" s="7"/>
      <c r="T657" s="7"/>
      <c r="U657" s="7"/>
      <c r="V657" s="7"/>
      <c r="X657" s="7"/>
      <c r="Y657" s="7"/>
      <c r="Z657" s="7"/>
      <c r="AA657" s="7"/>
      <c r="AC657" s="7"/>
      <c r="AD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</row>
    <row r="658" spans="2:57" x14ac:dyDescent="0.2">
      <c r="B658" s="7"/>
      <c r="C658" s="7"/>
      <c r="E658" s="7"/>
      <c r="F658" s="7"/>
      <c r="G658" s="7"/>
      <c r="H658" s="7"/>
      <c r="I658" s="7"/>
      <c r="J658" s="7"/>
      <c r="K658" s="7"/>
      <c r="O658" s="10"/>
      <c r="P658" s="7"/>
      <c r="Q658" s="7"/>
      <c r="S658" s="7"/>
      <c r="T658" s="7"/>
      <c r="U658" s="7"/>
      <c r="V658" s="7"/>
      <c r="X658" s="7"/>
      <c r="Y658" s="7"/>
      <c r="Z658" s="7"/>
      <c r="AA658" s="7"/>
      <c r="AC658" s="7"/>
      <c r="AD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</row>
    <row r="659" spans="2:57" x14ac:dyDescent="0.2">
      <c r="B659" s="7"/>
      <c r="C659" s="7"/>
      <c r="E659" s="7"/>
      <c r="F659" s="7"/>
      <c r="G659" s="7"/>
      <c r="H659" s="7"/>
      <c r="I659" s="7"/>
      <c r="J659" s="7"/>
      <c r="K659" s="7"/>
      <c r="O659" s="10"/>
      <c r="P659" s="7"/>
      <c r="Q659" s="7"/>
      <c r="S659" s="7"/>
      <c r="T659" s="7"/>
      <c r="U659" s="7"/>
      <c r="V659" s="7"/>
      <c r="X659" s="7"/>
      <c r="Y659" s="7"/>
      <c r="Z659" s="7"/>
      <c r="AA659" s="7"/>
      <c r="AC659" s="7"/>
      <c r="AD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</row>
    <row r="660" spans="2:57" x14ac:dyDescent="0.2">
      <c r="B660" s="7"/>
      <c r="C660" s="7"/>
      <c r="E660" s="7"/>
      <c r="F660" s="7"/>
      <c r="G660" s="7"/>
      <c r="H660" s="7"/>
      <c r="I660" s="7"/>
      <c r="J660" s="7"/>
      <c r="K660" s="7"/>
      <c r="O660" s="10"/>
      <c r="P660" s="7"/>
      <c r="Q660" s="7"/>
      <c r="S660" s="7"/>
      <c r="T660" s="7"/>
      <c r="U660" s="7"/>
      <c r="V660" s="7"/>
      <c r="X660" s="7"/>
      <c r="Y660" s="7"/>
      <c r="Z660" s="7"/>
      <c r="AA660" s="7"/>
      <c r="AC660" s="7"/>
      <c r="AD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</row>
    <row r="661" spans="2:57" x14ac:dyDescent="0.2">
      <c r="B661" s="7"/>
      <c r="C661" s="7"/>
      <c r="E661" s="7"/>
      <c r="F661" s="7"/>
      <c r="G661" s="7"/>
      <c r="H661" s="7"/>
      <c r="I661" s="7"/>
      <c r="J661" s="7"/>
      <c r="K661" s="7"/>
      <c r="O661" s="10"/>
      <c r="P661" s="7"/>
      <c r="Q661" s="7"/>
      <c r="S661" s="7"/>
      <c r="T661" s="7"/>
      <c r="U661" s="7"/>
      <c r="V661" s="7"/>
      <c r="X661" s="7"/>
      <c r="Y661" s="7"/>
      <c r="Z661" s="7"/>
      <c r="AA661" s="7"/>
      <c r="AC661" s="7"/>
      <c r="AD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</row>
    <row r="662" spans="2:57" x14ac:dyDescent="0.2">
      <c r="B662" s="7"/>
      <c r="C662" s="7"/>
      <c r="E662" s="7"/>
      <c r="F662" s="7"/>
      <c r="G662" s="7"/>
      <c r="H662" s="7"/>
      <c r="I662" s="7"/>
      <c r="J662" s="7"/>
      <c r="K662" s="7"/>
      <c r="O662" s="10"/>
      <c r="P662" s="7"/>
      <c r="Q662" s="7"/>
      <c r="S662" s="7"/>
      <c r="T662" s="7"/>
      <c r="U662" s="7"/>
      <c r="V662" s="7"/>
      <c r="X662" s="7"/>
      <c r="Y662" s="7"/>
      <c r="Z662" s="7"/>
      <c r="AA662" s="7"/>
      <c r="AC662" s="7"/>
      <c r="AD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</row>
    <row r="663" spans="2:57" x14ac:dyDescent="0.2">
      <c r="B663" s="7"/>
      <c r="C663" s="7"/>
      <c r="E663" s="7"/>
      <c r="F663" s="7"/>
      <c r="G663" s="7"/>
      <c r="H663" s="7"/>
      <c r="I663" s="7"/>
      <c r="J663" s="7"/>
      <c r="K663" s="7"/>
      <c r="O663" s="10"/>
      <c r="P663" s="7"/>
      <c r="Q663" s="7"/>
      <c r="S663" s="7"/>
      <c r="T663" s="7"/>
      <c r="U663" s="7"/>
      <c r="V663" s="7"/>
      <c r="X663" s="7"/>
      <c r="Y663" s="7"/>
      <c r="Z663" s="7"/>
      <c r="AA663" s="7"/>
      <c r="AC663" s="7"/>
      <c r="AD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</row>
    <row r="664" spans="2:57" x14ac:dyDescent="0.2">
      <c r="B664" s="7"/>
      <c r="C664" s="7"/>
      <c r="E664" s="7"/>
      <c r="F664" s="7"/>
      <c r="G664" s="7"/>
      <c r="H664" s="7"/>
      <c r="I664" s="7"/>
      <c r="J664" s="7"/>
      <c r="K664" s="7"/>
      <c r="O664" s="10"/>
      <c r="P664" s="7"/>
      <c r="Q664" s="7"/>
      <c r="S664" s="7"/>
      <c r="T664" s="7"/>
      <c r="U664" s="7"/>
      <c r="V664" s="7"/>
      <c r="X664" s="7"/>
      <c r="Y664" s="7"/>
      <c r="Z664" s="7"/>
      <c r="AA664" s="7"/>
      <c r="AC664" s="7"/>
      <c r="AD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</row>
    <row r="665" spans="2:57" x14ac:dyDescent="0.2">
      <c r="B665" s="7"/>
      <c r="C665" s="7"/>
      <c r="E665" s="7"/>
      <c r="F665" s="7"/>
      <c r="G665" s="7"/>
      <c r="H665" s="7"/>
      <c r="I665" s="7"/>
      <c r="J665" s="7"/>
      <c r="K665" s="7"/>
      <c r="O665" s="10"/>
      <c r="P665" s="7"/>
      <c r="Q665" s="7"/>
      <c r="S665" s="7"/>
      <c r="T665" s="7"/>
      <c r="U665" s="7"/>
      <c r="V665" s="7"/>
      <c r="X665" s="7"/>
      <c r="Y665" s="7"/>
      <c r="Z665" s="7"/>
      <c r="AA665" s="7"/>
      <c r="AC665" s="7"/>
      <c r="AD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</row>
    <row r="666" spans="2:57" x14ac:dyDescent="0.2">
      <c r="B666" s="7"/>
      <c r="C666" s="7"/>
      <c r="E666" s="7"/>
      <c r="F666" s="7"/>
      <c r="G666" s="7"/>
      <c r="H666" s="7"/>
      <c r="I666" s="7"/>
      <c r="J666" s="7"/>
      <c r="K666" s="7"/>
      <c r="O666" s="10"/>
      <c r="P666" s="7"/>
      <c r="Q666" s="7"/>
      <c r="S666" s="7"/>
      <c r="T666" s="7"/>
      <c r="U666" s="7"/>
      <c r="V666" s="7"/>
      <c r="X666" s="7"/>
      <c r="Y666" s="7"/>
      <c r="Z666" s="7"/>
      <c r="AA666" s="7"/>
      <c r="AC666" s="7"/>
      <c r="AD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</row>
    <row r="667" spans="2:57" x14ac:dyDescent="0.2">
      <c r="B667" s="7"/>
      <c r="C667" s="7"/>
      <c r="E667" s="7"/>
      <c r="F667" s="7"/>
      <c r="G667" s="7"/>
      <c r="H667" s="7"/>
      <c r="I667" s="7"/>
      <c r="J667" s="7"/>
      <c r="K667" s="7"/>
      <c r="O667" s="10"/>
      <c r="P667" s="7"/>
      <c r="Q667" s="7"/>
      <c r="S667" s="7"/>
      <c r="T667" s="7"/>
      <c r="U667" s="7"/>
      <c r="V667" s="7"/>
      <c r="X667" s="7"/>
      <c r="Y667" s="7"/>
      <c r="Z667" s="7"/>
      <c r="AA667" s="7"/>
      <c r="AC667" s="7"/>
      <c r="AD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</row>
    <row r="668" spans="2:57" x14ac:dyDescent="0.2">
      <c r="B668" s="7"/>
      <c r="C668" s="7"/>
      <c r="E668" s="7"/>
      <c r="F668" s="7"/>
      <c r="G668" s="7"/>
      <c r="H668" s="7"/>
      <c r="I668" s="7"/>
      <c r="J668" s="7"/>
      <c r="K668" s="7"/>
      <c r="O668" s="10"/>
      <c r="P668" s="7"/>
      <c r="Q668" s="7"/>
      <c r="S668" s="7"/>
      <c r="T668" s="7"/>
      <c r="U668" s="7"/>
      <c r="V668" s="7"/>
      <c r="X668" s="7"/>
      <c r="Y668" s="7"/>
      <c r="Z668" s="7"/>
      <c r="AA668" s="7"/>
      <c r="AC668" s="7"/>
      <c r="AD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</row>
    <row r="669" spans="2:57" x14ac:dyDescent="0.2">
      <c r="B669" s="7"/>
      <c r="C669" s="7"/>
      <c r="E669" s="7"/>
      <c r="F669" s="7"/>
      <c r="G669" s="7"/>
      <c r="H669" s="7"/>
      <c r="I669" s="7"/>
      <c r="J669" s="7"/>
      <c r="K669" s="7"/>
      <c r="O669" s="10"/>
      <c r="P669" s="7"/>
      <c r="Q669" s="7"/>
      <c r="S669" s="7"/>
      <c r="T669" s="7"/>
      <c r="U669" s="7"/>
      <c r="V669" s="7"/>
      <c r="X669" s="7"/>
      <c r="Y669" s="7"/>
      <c r="Z669" s="7"/>
      <c r="AA669" s="7"/>
      <c r="AC669" s="7"/>
      <c r="AD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</row>
    <row r="670" spans="2:57" x14ac:dyDescent="0.2">
      <c r="B670" s="7"/>
      <c r="C670" s="7"/>
      <c r="E670" s="7"/>
      <c r="F670" s="7"/>
      <c r="G670" s="7"/>
      <c r="H670" s="7"/>
      <c r="I670" s="7"/>
      <c r="J670" s="7"/>
      <c r="K670" s="7"/>
      <c r="O670" s="10"/>
      <c r="P670" s="7"/>
      <c r="Q670" s="7"/>
      <c r="S670" s="7"/>
      <c r="T670" s="7"/>
      <c r="U670" s="7"/>
      <c r="V670" s="7"/>
      <c r="X670" s="7"/>
      <c r="Y670" s="7"/>
      <c r="Z670" s="7"/>
      <c r="AA670" s="7"/>
      <c r="AC670" s="7"/>
      <c r="AD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</row>
    <row r="671" spans="2:57" x14ac:dyDescent="0.2">
      <c r="B671" s="7"/>
      <c r="C671" s="7"/>
      <c r="E671" s="7"/>
      <c r="F671" s="7"/>
      <c r="G671" s="7"/>
      <c r="H671" s="7"/>
      <c r="I671" s="7"/>
      <c r="J671" s="7"/>
      <c r="K671" s="7"/>
      <c r="O671" s="10"/>
      <c r="P671" s="7"/>
      <c r="Q671" s="7"/>
      <c r="S671" s="7"/>
      <c r="T671" s="7"/>
      <c r="U671" s="7"/>
      <c r="V671" s="7"/>
      <c r="X671" s="7"/>
      <c r="Y671" s="7"/>
      <c r="Z671" s="7"/>
      <c r="AA671" s="7"/>
      <c r="AC671" s="7"/>
      <c r="AD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</row>
    <row r="672" spans="2:57" x14ac:dyDescent="0.2">
      <c r="B672" s="7"/>
      <c r="C672" s="7"/>
      <c r="E672" s="7"/>
      <c r="F672" s="7"/>
      <c r="G672" s="7"/>
      <c r="H672" s="7"/>
      <c r="I672" s="7"/>
      <c r="J672" s="7"/>
      <c r="K672" s="7"/>
      <c r="O672" s="10"/>
      <c r="P672" s="7"/>
      <c r="Q672" s="7"/>
      <c r="S672" s="7"/>
      <c r="T672" s="7"/>
      <c r="U672" s="7"/>
      <c r="V672" s="7"/>
      <c r="X672" s="7"/>
      <c r="Y672" s="7"/>
      <c r="Z672" s="7"/>
      <c r="AA672" s="7"/>
      <c r="AC672" s="7"/>
      <c r="AD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</row>
    <row r="673" spans="2:57" x14ac:dyDescent="0.2">
      <c r="B673" s="7"/>
      <c r="C673" s="7"/>
      <c r="E673" s="7"/>
      <c r="F673" s="7"/>
      <c r="G673" s="7"/>
      <c r="H673" s="7"/>
      <c r="I673" s="7"/>
      <c r="J673" s="7"/>
      <c r="K673" s="7"/>
      <c r="O673" s="10"/>
      <c r="P673" s="7"/>
      <c r="Q673" s="7"/>
      <c r="S673" s="7"/>
      <c r="T673" s="7"/>
      <c r="U673" s="7"/>
      <c r="V673" s="7"/>
      <c r="X673" s="7"/>
      <c r="Y673" s="7"/>
      <c r="Z673" s="7"/>
      <c r="AA673" s="7"/>
      <c r="AC673" s="7"/>
      <c r="AD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</row>
    <row r="674" spans="2:57" x14ac:dyDescent="0.2">
      <c r="B674" s="7"/>
      <c r="C674" s="7"/>
      <c r="E674" s="7"/>
      <c r="F674" s="7"/>
      <c r="G674" s="7"/>
      <c r="H674" s="7"/>
      <c r="I674" s="7"/>
      <c r="J674" s="7"/>
      <c r="K674" s="7"/>
      <c r="O674" s="10"/>
      <c r="P674" s="7"/>
      <c r="Q674" s="7"/>
      <c r="S674" s="7"/>
      <c r="T674" s="7"/>
      <c r="U674" s="7"/>
      <c r="V674" s="7"/>
      <c r="X674" s="7"/>
      <c r="Y674" s="7"/>
      <c r="Z674" s="7"/>
      <c r="AA674" s="7"/>
      <c r="AC674" s="7"/>
      <c r="AD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</row>
    <row r="675" spans="2:57" x14ac:dyDescent="0.2">
      <c r="B675" s="7"/>
      <c r="C675" s="7"/>
      <c r="E675" s="7"/>
      <c r="F675" s="7"/>
      <c r="G675" s="7"/>
      <c r="H675" s="7"/>
      <c r="I675" s="7"/>
      <c r="J675" s="7"/>
      <c r="K675" s="7"/>
      <c r="O675" s="10"/>
      <c r="P675" s="7"/>
      <c r="Q675" s="7"/>
      <c r="S675" s="7"/>
      <c r="T675" s="7"/>
      <c r="U675" s="7"/>
      <c r="V675" s="7"/>
      <c r="X675" s="7"/>
      <c r="Y675" s="7"/>
      <c r="Z675" s="7"/>
      <c r="AA675" s="7"/>
      <c r="AC675" s="7"/>
      <c r="AD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</row>
    <row r="676" spans="2:57" x14ac:dyDescent="0.2">
      <c r="B676" s="7"/>
      <c r="C676" s="7"/>
      <c r="E676" s="7"/>
      <c r="F676" s="7"/>
      <c r="G676" s="7"/>
      <c r="H676" s="7"/>
      <c r="I676" s="7"/>
      <c r="J676" s="7"/>
      <c r="K676" s="7"/>
      <c r="O676" s="10"/>
      <c r="P676" s="7"/>
      <c r="Q676" s="7"/>
      <c r="S676" s="7"/>
      <c r="T676" s="7"/>
      <c r="U676" s="7"/>
      <c r="V676" s="7"/>
      <c r="X676" s="7"/>
      <c r="Y676" s="7"/>
      <c r="Z676" s="7"/>
      <c r="AA676" s="7"/>
      <c r="AC676" s="7"/>
      <c r="AD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</row>
    <row r="677" spans="2:57" x14ac:dyDescent="0.2">
      <c r="B677" s="7"/>
      <c r="C677" s="7"/>
      <c r="E677" s="7"/>
      <c r="F677" s="7"/>
      <c r="G677" s="7"/>
      <c r="H677" s="7"/>
      <c r="I677" s="7"/>
      <c r="J677" s="7"/>
      <c r="K677" s="7"/>
      <c r="O677" s="10"/>
      <c r="P677" s="7"/>
      <c r="Q677" s="7"/>
      <c r="S677" s="7"/>
      <c r="T677" s="7"/>
      <c r="U677" s="7"/>
      <c r="V677" s="7"/>
      <c r="X677" s="7"/>
      <c r="Y677" s="7"/>
      <c r="Z677" s="7"/>
      <c r="AA677" s="7"/>
      <c r="AC677" s="7"/>
      <c r="AD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</row>
    <row r="678" spans="2:57" x14ac:dyDescent="0.2">
      <c r="B678" s="7"/>
      <c r="C678" s="7"/>
      <c r="E678" s="7"/>
      <c r="F678" s="7"/>
      <c r="G678" s="7"/>
      <c r="H678" s="7"/>
      <c r="I678" s="7"/>
      <c r="J678" s="7"/>
      <c r="K678" s="7"/>
      <c r="O678" s="10"/>
      <c r="P678" s="7"/>
      <c r="Q678" s="7"/>
      <c r="S678" s="7"/>
      <c r="T678" s="7"/>
      <c r="U678" s="7"/>
      <c r="V678" s="7"/>
      <c r="X678" s="7"/>
      <c r="Y678" s="7"/>
      <c r="Z678" s="7"/>
      <c r="AA678" s="7"/>
      <c r="AC678" s="7"/>
      <c r="AD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</row>
    <row r="679" spans="2:57" x14ac:dyDescent="0.2">
      <c r="B679" s="7"/>
      <c r="C679" s="7"/>
      <c r="E679" s="7"/>
      <c r="F679" s="7"/>
      <c r="G679" s="7"/>
      <c r="H679" s="7"/>
      <c r="I679" s="7"/>
      <c r="J679" s="7"/>
      <c r="K679" s="7"/>
      <c r="O679" s="10"/>
      <c r="P679" s="7"/>
      <c r="Q679" s="7"/>
      <c r="S679" s="7"/>
      <c r="T679" s="7"/>
      <c r="U679" s="7"/>
      <c r="V679" s="7"/>
      <c r="X679" s="7"/>
      <c r="Y679" s="7"/>
      <c r="Z679" s="7"/>
      <c r="AA679" s="7"/>
      <c r="AC679" s="7"/>
      <c r="AD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</row>
    <row r="680" spans="2:57" x14ac:dyDescent="0.2">
      <c r="B680" s="7"/>
      <c r="C680" s="7"/>
      <c r="E680" s="7"/>
      <c r="F680" s="7"/>
      <c r="G680" s="7"/>
      <c r="H680" s="7"/>
      <c r="I680" s="7"/>
      <c r="J680" s="7"/>
      <c r="K680" s="7"/>
      <c r="O680" s="10"/>
      <c r="P680" s="7"/>
      <c r="Q680" s="7"/>
      <c r="S680" s="7"/>
      <c r="T680" s="7"/>
      <c r="U680" s="7"/>
      <c r="V680" s="7"/>
      <c r="X680" s="7"/>
      <c r="Y680" s="7"/>
      <c r="Z680" s="7"/>
      <c r="AA680" s="7"/>
      <c r="AC680" s="7"/>
      <c r="AD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</row>
    <row r="681" spans="2:57" x14ac:dyDescent="0.2">
      <c r="B681" s="7"/>
      <c r="C681" s="7"/>
      <c r="E681" s="7"/>
      <c r="F681" s="7"/>
      <c r="G681" s="7"/>
      <c r="H681" s="7"/>
      <c r="I681" s="7"/>
      <c r="J681" s="7"/>
      <c r="K681" s="7"/>
      <c r="O681" s="10"/>
      <c r="P681" s="7"/>
      <c r="Q681" s="7"/>
      <c r="S681" s="7"/>
      <c r="T681" s="7"/>
      <c r="U681" s="7"/>
      <c r="V681" s="7"/>
      <c r="X681" s="7"/>
      <c r="Y681" s="7"/>
      <c r="Z681" s="7"/>
      <c r="AA681" s="7"/>
      <c r="AC681" s="7"/>
      <c r="AD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</row>
    <row r="682" spans="2:57" x14ac:dyDescent="0.2">
      <c r="B682" s="7"/>
      <c r="C682" s="7"/>
      <c r="E682" s="7"/>
      <c r="F682" s="7"/>
      <c r="G682" s="7"/>
      <c r="H682" s="7"/>
      <c r="I682" s="7"/>
      <c r="J682" s="7"/>
      <c r="K682" s="7"/>
      <c r="O682" s="10"/>
      <c r="P682" s="7"/>
      <c r="Q682" s="7"/>
      <c r="S682" s="7"/>
      <c r="T682" s="7"/>
      <c r="U682" s="7"/>
      <c r="V682" s="7"/>
      <c r="X682" s="7"/>
      <c r="Y682" s="7"/>
      <c r="Z682" s="7"/>
      <c r="AA682" s="7"/>
      <c r="AC682" s="7"/>
      <c r="AD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</row>
    <row r="683" spans="2:57" x14ac:dyDescent="0.2">
      <c r="B683" s="7"/>
      <c r="C683" s="7"/>
      <c r="E683" s="7"/>
      <c r="F683" s="7"/>
      <c r="G683" s="7"/>
      <c r="H683" s="7"/>
      <c r="I683" s="7"/>
      <c r="J683" s="7"/>
      <c r="K683" s="7"/>
      <c r="O683" s="10"/>
      <c r="P683" s="7"/>
      <c r="Q683" s="7"/>
      <c r="S683" s="7"/>
      <c r="T683" s="7"/>
      <c r="U683" s="7"/>
      <c r="V683" s="7"/>
      <c r="X683" s="7"/>
      <c r="Y683" s="7"/>
      <c r="Z683" s="7"/>
      <c r="AA683" s="7"/>
      <c r="AC683" s="7"/>
      <c r="AD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</row>
    <row r="684" spans="2:57" x14ac:dyDescent="0.2">
      <c r="B684" s="7"/>
      <c r="C684" s="7"/>
      <c r="E684" s="7"/>
      <c r="F684" s="7"/>
      <c r="G684" s="7"/>
      <c r="H684" s="7"/>
      <c r="I684" s="7"/>
      <c r="J684" s="7"/>
      <c r="K684" s="7"/>
      <c r="O684" s="10"/>
      <c r="P684" s="7"/>
      <c r="Q684" s="7"/>
      <c r="S684" s="7"/>
      <c r="T684" s="7"/>
      <c r="U684" s="7"/>
      <c r="V684" s="7"/>
      <c r="X684" s="7"/>
      <c r="Y684" s="7"/>
      <c r="Z684" s="7"/>
      <c r="AA684" s="7"/>
      <c r="AC684" s="7"/>
      <c r="AD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</row>
    <row r="685" spans="2:57" x14ac:dyDescent="0.2">
      <c r="B685" s="7"/>
      <c r="C685" s="7"/>
      <c r="E685" s="7"/>
      <c r="F685" s="7"/>
      <c r="G685" s="7"/>
      <c r="H685" s="7"/>
      <c r="I685" s="7"/>
      <c r="J685" s="7"/>
      <c r="K685" s="7"/>
      <c r="O685" s="10"/>
      <c r="P685" s="7"/>
      <c r="Q685" s="7"/>
      <c r="S685" s="7"/>
      <c r="T685" s="7"/>
      <c r="U685" s="7"/>
      <c r="V685" s="7"/>
      <c r="X685" s="7"/>
      <c r="Y685" s="7"/>
      <c r="Z685" s="7"/>
      <c r="AA685" s="7"/>
      <c r="AC685" s="7"/>
      <c r="AD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</row>
    <row r="686" spans="2:57" x14ac:dyDescent="0.2">
      <c r="B686" s="7"/>
      <c r="C686" s="7"/>
      <c r="E686" s="7"/>
      <c r="F686" s="7"/>
      <c r="G686" s="7"/>
      <c r="H686" s="7"/>
      <c r="I686" s="7"/>
      <c r="J686" s="7"/>
      <c r="K686" s="7"/>
      <c r="O686" s="10"/>
      <c r="P686" s="7"/>
      <c r="Q686" s="7"/>
      <c r="S686" s="7"/>
      <c r="T686" s="7"/>
      <c r="U686" s="7"/>
      <c r="V686" s="7"/>
      <c r="X686" s="7"/>
      <c r="Y686" s="7"/>
      <c r="Z686" s="7"/>
      <c r="AA686" s="7"/>
      <c r="AC686" s="7"/>
      <c r="AD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</row>
    <row r="687" spans="2:57" x14ac:dyDescent="0.2">
      <c r="B687" s="7"/>
      <c r="C687" s="7"/>
      <c r="E687" s="7"/>
      <c r="F687" s="7"/>
      <c r="G687" s="7"/>
      <c r="H687" s="7"/>
      <c r="I687" s="7"/>
      <c r="J687" s="7"/>
      <c r="K687" s="7"/>
      <c r="O687" s="10"/>
      <c r="P687" s="7"/>
      <c r="Q687" s="7"/>
      <c r="S687" s="7"/>
      <c r="T687" s="7"/>
      <c r="U687" s="7"/>
      <c r="V687" s="7"/>
      <c r="X687" s="7"/>
      <c r="Y687" s="7"/>
      <c r="Z687" s="7"/>
      <c r="AA687" s="7"/>
      <c r="AC687" s="7"/>
      <c r="AD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</row>
    <row r="688" spans="2:57" x14ac:dyDescent="0.2">
      <c r="B688" s="7"/>
      <c r="C688" s="7"/>
      <c r="E688" s="7"/>
      <c r="F688" s="7"/>
      <c r="G688" s="7"/>
      <c r="H688" s="7"/>
      <c r="I688" s="7"/>
      <c r="J688" s="7"/>
      <c r="K688" s="7"/>
      <c r="O688" s="10"/>
      <c r="P688" s="7"/>
      <c r="Q688" s="7"/>
      <c r="S688" s="7"/>
      <c r="T688" s="7"/>
      <c r="U688" s="7"/>
      <c r="V688" s="7"/>
      <c r="X688" s="7"/>
      <c r="Y688" s="7"/>
      <c r="Z688" s="7"/>
      <c r="AA688" s="7"/>
      <c r="AC688" s="7"/>
      <c r="AD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</row>
    <row r="689" spans="2:57" x14ac:dyDescent="0.2">
      <c r="B689" s="7"/>
      <c r="C689" s="7"/>
      <c r="E689" s="7"/>
      <c r="F689" s="7"/>
      <c r="G689" s="7"/>
      <c r="H689" s="7"/>
      <c r="I689" s="7"/>
      <c r="J689" s="7"/>
      <c r="K689" s="7"/>
      <c r="O689" s="10"/>
      <c r="P689" s="7"/>
      <c r="Q689" s="7"/>
      <c r="S689" s="7"/>
      <c r="T689" s="7"/>
      <c r="U689" s="7"/>
      <c r="V689" s="7"/>
      <c r="X689" s="7"/>
      <c r="Y689" s="7"/>
      <c r="Z689" s="7"/>
      <c r="AA689" s="7"/>
      <c r="AC689" s="7"/>
      <c r="AD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</row>
    <row r="690" spans="2:57" x14ac:dyDescent="0.2">
      <c r="B690" s="7"/>
      <c r="C690" s="7"/>
      <c r="E690" s="7"/>
      <c r="F690" s="7"/>
      <c r="G690" s="7"/>
      <c r="H690" s="7"/>
      <c r="I690" s="7"/>
      <c r="J690" s="7"/>
      <c r="K690" s="7"/>
      <c r="O690" s="10"/>
      <c r="P690" s="7"/>
      <c r="Q690" s="7"/>
      <c r="S690" s="7"/>
      <c r="T690" s="7"/>
      <c r="U690" s="7"/>
      <c r="V690" s="7"/>
      <c r="X690" s="7"/>
      <c r="Y690" s="7"/>
      <c r="Z690" s="7"/>
      <c r="AA690" s="7"/>
      <c r="AC690" s="7"/>
      <c r="AD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</row>
    <row r="691" spans="2:57" x14ac:dyDescent="0.2">
      <c r="B691" s="7"/>
      <c r="C691" s="7"/>
      <c r="E691" s="7"/>
      <c r="F691" s="7"/>
      <c r="G691" s="7"/>
      <c r="H691" s="7"/>
      <c r="I691" s="7"/>
      <c r="J691" s="7"/>
      <c r="K691" s="7"/>
      <c r="O691" s="10"/>
      <c r="P691" s="7"/>
      <c r="Q691" s="7"/>
      <c r="S691" s="7"/>
      <c r="T691" s="7"/>
      <c r="U691" s="7"/>
      <c r="V691" s="7"/>
      <c r="X691" s="7"/>
      <c r="Y691" s="7"/>
      <c r="Z691" s="7"/>
      <c r="AA691" s="7"/>
      <c r="AC691" s="7"/>
      <c r="AD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</row>
    <row r="692" spans="2:57" x14ac:dyDescent="0.2">
      <c r="B692" s="7"/>
      <c r="C692" s="7"/>
      <c r="E692" s="7"/>
      <c r="F692" s="7"/>
      <c r="G692" s="7"/>
      <c r="H692" s="7"/>
      <c r="I692" s="7"/>
      <c r="J692" s="7"/>
      <c r="K692" s="7"/>
      <c r="O692" s="10"/>
      <c r="P692" s="7"/>
      <c r="Q692" s="7"/>
      <c r="S692" s="7"/>
      <c r="T692" s="7"/>
      <c r="U692" s="7"/>
      <c r="V692" s="7"/>
      <c r="X692" s="7"/>
      <c r="Y692" s="7"/>
      <c r="Z692" s="7"/>
      <c r="AA692" s="7"/>
      <c r="AC692" s="7"/>
      <c r="AD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</row>
    <row r="693" spans="2:57" x14ac:dyDescent="0.2">
      <c r="B693" s="7"/>
      <c r="C693" s="7"/>
      <c r="E693" s="7"/>
      <c r="F693" s="7"/>
      <c r="G693" s="7"/>
      <c r="H693" s="7"/>
      <c r="I693" s="7"/>
      <c r="J693" s="7"/>
      <c r="K693" s="7"/>
      <c r="O693" s="10"/>
      <c r="P693" s="7"/>
      <c r="Q693" s="7"/>
      <c r="S693" s="7"/>
      <c r="T693" s="7"/>
      <c r="U693" s="7"/>
      <c r="V693" s="7"/>
      <c r="X693" s="7"/>
      <c r="Y693" s="7"/>
      <c r="Z693" s="7"/>
      <c r="AA693" s="7"/>
      <c r="AC693" s="7"/>
      <c r="AD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</row>
    <row r="694" spans="2:57" x14ac:dyDescent="0.2">
      <c r="B694" s="7"/>
      <c r="C694" s="7"/>
      <c r="E694" s="7"/>
      <c r="F694" s="7"/>
      <c r="G694" s="7"/>
      <c r="H694" s="7"/>
      <c r="I694" s="7"/>
      <c r="J694" s="7"/>
      <c r="K694" s="7"/>
      <c r="O694" s="10"/>
      <c r="P694" s="7"/>
      <c r="Q694" s="7"/>
      <c r="S694" s="7"/>
      <c r="T694" s="7"/>
      <c r="U694" s="7"/>
      <c r="V694" s="7"/>
      <c r="X694" s="7"/>
      <c r="Y694" s="7"/>
      <c r="Z694" s="7"/>
      <c r="AA694" s="7"/>
      <c r="AC694" s="7"/>
      <c r="AD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</row>
    <row r="695" spans="2:57" x14ac:dyDescent="0.2">
      <c r="B695" s="7"/>
      <c r="C695" s="7"/>
      <c r="E695" s="7"/>
      <c r="F695" s="7"/>
      <c r="G695" s="7"/>
      <c r="H695" s="7"/>
      <c r="I695" s="7"/>
      <c r="J695" s="7"/>
      <c r="K695" s="7"/>
      <c r="O695" s="10"/>
      <c r="P695" s="7"/>
      <c r="Q695" s="7"/>
      <c r="S695" s="7"/>
      <c r="T695" s="7"/>
      <c r="U695" s="7"/>
      <c r="V695" s="7"/>
      <c r="X695" s="7"/>
      <c r="Y695" s="7"/>
      <c r="Z695" s="7"/>
      <c r="AA695" s="7"/>
      <c r="AC695" s="7"/>
      <c r="AD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</row>
    <row r="696" spans="2:57" x14ac:dyDescent="0.2">
      <c r="B696" s="7"/>
      <c r="C696" s="7"/>
      <c r="E696" s="7"/>
      <c r="F696" s="7"/>
      <c r="G696" s="7"/>
      <c r="H696" s="7"/>
      <c r="I696" s="7"/>
      <c r="J696" s="7"/>
      <c r="K696" s="7"/>
      <c r="O696" s="10"/>
      <c r="P696" s="7"/>
      <c r="Q696" s="7"/>
      <c r="S696" s="7"/>
      <c r="T696" s="7"/>
      <c r="U696" s="7"/>
      <c r="V696" s="7"/>
      <c r="X696" s="7"/>
      <c r="Y696" s="7"/>
      <c r="Z696" s="7"/>
      <c r="AA696" s="7"/>
      <c r="AC696" s="7"/>
      <c r="AD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</row>
    <row r="697" spans="2:57" x14ac:dyDescent="0.2">
      <c r="B697" s="7"/>
      <c r="C697" s="7"/>
      <c r="E697" s="7"/>
      <c r="F697" s="7"/>
      <c r="G697" s="7"/>
      <c r="H697" s="7"/>
      <c r="I697" s="7"/>
      <c r="J697" s="7"/>
      <c r="K697" s="7"/>
      <c r="O697" s="10"/>
      <c r="P697" s="7"/>
      <c r="Q697" s="7"/>
      <c r="S697" s="7"/>
      <c r="T697" s="7"/>
      <c r="U697" s="7"/>
      <c r="V697" s="7"/>
      <c r="X697" s="7"/>
      <c r="Y697" s="7"/>
      <c r="Z697" s="7"/>
      <c r="AA697" s="7"/>
      <c r="AC697" s="7"/>
      <c r="AD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</row>
    <row r="698" spans="2:57" x14ac:dyDescent="0.2">
      <c r="B698" s="7"/>
      <c r="C698" s="7"/>
      <c r="E698" s="7"/>
      <c r="F698" s="7"/>
      <c r="G698" s="7"/>
      <c r="H698" s="7"/>
      <c r="I698" s="7"/>
      <c r="J698" s="7"/>
      <c r="K698" s="7"/>
      <c r="O698" s="10"/>
      <c r="P698" s="7"/>
      <c r="Q698" s="7"/>
      <c r="S698" s="7"/>
      <c r="T698" s="7"/>
      <c r="U698" s="7"/>
      <c r="V698" s="7"/>
      <c r="X698" s="7"/>
      <c r="Y698" s="7"/>
      <c r="Z698" s="7"/>
      <c r="AA698" s="7"/>
      <c r="AC698" s="7"/>
      <c r="AD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</row>
    <row r="699" spans="2:57" x14ac:dyDescent="0.2">
      <c r="B699" s="7"/>
      <c r="C699" s="7"/>
      <c r="E699" s="7"/>
      <c r="F699" s="7"/>
      <c r="G699" s="7"/>
      <c r="H699" s="7"/>
      <c r="I699" s="7"/>
      <c r="J699" s="7"/>
      <c r="K699" s="7"/>
      <c r="O699" s="10"/>
      <c r="P699" s="7"/>
      <c r="Q699" s="7"/>
      <c r="S699" s="7"/>
      <c r="T699" s="7"/>
      <c r="U699" s="7"/>
      <c r="V699" s="7"/>
      <c r="X699" s="7"/>
      <c r="Y699" s="7"/>
      <c r="Z699" s="7"/>
      <c r="AA699" s="7"/>
      <c r="AC699" s="7"/>
      <c r="AD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</row>
    <row r="700" spans="2:57" x14ac:dyDescent="0.2">
      <c r="B700" s="7"/>
      <c r="C700" s="7"/>
      <c r="E700" s="7"/>
      <c r="F700" s="7"/>
      <c r="G700" s="7"/>
      <c r="H700" s="7"/>
      <c r="I700" s="7"/>
      <c r="J700" s="7"/>
      <c r="K700" s="7"/>
      <c r="O700" s="10"/>
      <c r="P700" s="7"/>
      <c r="Q700" s="7"/>
      <c r="S700" s="7"/>
      <c r="T700" s="7"/>
      <c r="U700" s="7"/>
      <c r="V700" s="7"/>
      <c r="X700" s="7"/>
      <c r="Y700" s="7"/>
      <c r="Z700" s="7"/>
      <c r="AA700" s="7"/>
      <c r="AC700" s="7"/>
      <c r="AD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</row>
    <row r="701" spans="2:57" x14ac:dyDescent="0.2">
      <c r="B701" s="7"/>
      <c r="C701" s="7"/>
      <c r="E701" s="7"/>
      <c r="F701" s="7"/>
      <c r="G701" s="7"/>
      <c r="H701" s="7"/>
      <c r="I701" s="7"/>
      <c r="J701" s="7"/>
      <c r="K701" s="7"/>
      <c r="O701" s="10"/>
      <c r="P701" s="7"/>
      <c r="Q701" s="7"/>
      <c r="S701" s="7"/>
      <c r="T701" s="7"/>
      <c r="U701" s="7"/>
      <c r="V701" s="7"/>
      <c r="X701" s="7"/>
      <c r="Y701" s="7"/>
      <c r="Z701" s="7"/>
      <c r="AA701" s="7"/>
      <c r="AC701" s="7"/>
      <c r="AD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</row>
    <row r="702" spans="2:57" x14ac:dyDescent="0.2">
      <c r="B702" s="7"/>
      <c r="C702" s="7"/>
      <c r="E702" s="7"/>
      <c r="F702" s="7"/>
      <c r="G702" s="7"/>
      <c r="H702" s="7"/>
      <c r="I702" s="7"/>
      <c r="J702" s="7"/>
      <c r="K702" s="7"/>
      <c r="O702" s="10"/>
      <c r="P702" s="7"/>
      <c r="Q702" s="7"/>
      <c r="S702" s="7"/>
      <c r="T702" s="7"/>
      <c r="U702" s="7"/>
      <c r="V702" s="7"/>
      <c r="X702" s="7"/>
      <c r="Y702" s="7"/>
      <c r="Z702" s="7"/>
      <c r="AA702" s="7"/>
      <c r="AC702" s="7"/>
      <c r="AD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</row>
    <row r="703" spans="2:57" x14ac:dyDescent="0.2">
      <c r="B703" s="7"/>
      <c r="C703" s="7"/>
      <c r="E703" s="7"/>
      <c r="F703" s="7"/>
      <c r="G703" s="7"/>
      <c r="H703" s="7"/>
      <c r="I703" s="7"/>
      <c r="J703" s="7"/>
      <c r="K703" s="7"/>
      <c r="O703" s="10"/>
      <c r="P703" s="7"/>
      <c r="Q703" s="7"/>
      <c r="S703" s="7"/>
      <c r="T703" s="7"/>
      <c r="U703" s="7"/>
      <c r="V703" s="7"/>
      <c r="X703" s="7"/>
      <c r="Y703" s="7"/>
      <c r="Z703" s="7"/>
      <c r="AA703" s="7"/>
      <c r="AC703" s="7"/>
      <c r="AD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</row>
    <row r="704" spans="2:57" x14ac:dyDescent="0.2">
      <c r="B704" s="7"/>
      <c r="C704" s="7"/>
      <c r="E704" s="7"/>
      <c r="F704" s="7"/>
      <c r="G704" s="7"/>
      <c r="H704" s="7"/>
      <c r="I704" s="7"/>
      <c r="J704" s="7"/>
      <c r="K704" s="7"/>
      <c r="O704" s="10"/>
      <c r="P704" s="7"/>
      <c r="Q704" s="7"/>
      <c r="S704" s="7"/>
      <c r="T704" s="7"/>
      <c r="U704" s="7"/>
      <c r="V704" s="7"/>
      <c r="X704" s="7"/>
      <c r="Y704" s="7"/>
      <c r="Z704" s="7"/>
      <c r="AA704" s="7"/>
      <c r="AC704" s="7"/>
      <c r="AD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</row>
    <row r="705" spans="2:57" x14ac:dyDescent="0.2">
      <c r="B705" s="7"/>
      <c r="C705" s="7"/>
      <c r="E705" s="7"/>
      <c r="F705" s="7"/>
      <c r="G705" s="7"/>
      <c r="H705" s="7"/>
      <c r="I705" s="7"/>
      <c r="J705" s="7"/>
      <c r="K705" s="7"/>
      <c r="O705" s="10"/>
      <c r="P705" s="7"/>
      <c r="Q705" s="7"/>
      <c r="S705" s="7"/>
      <c r="T705" s="7"/>
      <c r="U705" s="7"/>
      <c r="V705" s="7"/>
      <c r="X705" s="7"/>
      <c r="Y705" s="7"/>
      <c r="Z705" s="7"/>
      <c r="AA705" s="7"/>
      <c r="AC705" s="7"/>
      <c r="AD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</row>
    <row r="706" spans="2:57" x14ac:dyDescent="0.2">
      <c r="B706" s="7"/>
      <c r="C706" s="7"/>
      <c r="E706" s="7"/>
      <c r="F706" s="7"/>
      <c r="G706" s="7"/>
      <c r="H706" s="7"/>
      <c r="I706" s="7"/>
      <c r="J706" s="7"/>
      <c r="K706" s="7"/>
      <c r="O706" s="10"/>
      <c r="P706" s="7"/>
      <c r="Q706" s="7"/>
      <c r="S706" s="7"/>
      <c r="T706" s="7"/>
      <c r="U706" s="7"/>
      <c r="V706" s="7"/>
      <c r="X706" s="7"/>
      <c r="Y706" s="7"/>
      <c r="Z706" s="7"/>
      <c r="AA706" s="7"/>
      <c r="AC706" s="7"/>
      <c r="AD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</row>
    <row r="707" spans="2:57" x14ac:dyDescent="0.2">
      <c r="B707" s="7"/>
      <c r="C707" s="7"/>
      <c r="E707" s="7"/>
      <c r="F707" s="7"/>
      <c r="G707" s="7"/>
      <c r="H707" s="7"/>
      <c r="I707" s="7"/>
      <c r="J707" s="7"/>
      <c r="K707" s="7"/>
      <c r="O707" s="10"/>
      <c r="P707" s="7"/>
      <c r="Q707" s="7"/>
      <c r="S707" s="7"/>
      <c r="T707" s="7"/>
      <c r="U707" s="7"/>
      <c r="V707" s="7"/>
      <c r="X707" s="7"/>
      <c r="Y707" s="7"/>
      <c r="Z707" s="7"/>
      <c r="AA707" s="7"/>
      <c r="AC707" s="7"/>
      <c r="AD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</row>
    <row r="708" spans="2:57" x14ac:dyDescent="0.2">
      <c r="B708" s="7"/>
      <c r="C708" s="7"/>
      <c r="E708" s="7"/>
      <c r="F708" s="7"/>
      <c r="G708" s="7"/>
      <c r="H708" s="7"/>
      <c r="I708" s="7"/>
      <c r="J708" s="7"/>
      <c r="K708" s="7"/>
      <c r="O708" s="10"/>
      <c r="P708" s="7"/>
      <c r="Q708" s="7"/>
      <c r="S708" s="7"/>
      <c r="T708" s="7"/>
      <c r="U708" s="7"/>
      <c r="V708" s="7"/>
      <c r="X708" s="7"/>
      <c r="Y708" s="7"/>
      <c r="Z708" s="7"/>
      <c r="AA708" s="7"/>
      <c r="AC708" s="7"/>
      <c r="AD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</row>
    <row r="709" spans="2:57" x14ac:dyDescent="0.2">
      <c r="B709" s="7"/>
      <c r="C709" s="7"/>
      <c r="E709" s="7"/>
      <c r="F709" s="7"/>
      <c r="G709" s="7"/>
      <c r="H709" s="7"/>
      <c r="I709" s="7"/>
      <c r="J709" s="7"/>
      <c r="K709" s="7"/>
      <c r="O709" s="10"/>
      <c r="P709" s="7"/>
      <c r="Q709" s="7"/>
      <c r="S709" s="7"/>
      <c r="T709" s="7"/>
      <c r="U709" s="7"/>
      <c r="V709" s="7"/>
      <c r="X709" s="7"/>
      <c r="Y709" s="7"/>
      <c r="Z709" s="7"/>
      <c r="AA709" s="7"/>
      <c r="AC709" s="7"/>
      <c r="AD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</row>
    <row r="710" spans="2:57" x14ac:dyDescent="0.2">
      <c r="B710" s="7"/>
      <c r="C710" s="7"/>
      <c r="E710" s="7"/>
      <c r="F710" s="7"/>
      <c r="G710" s="7"/>
      <c r="H710" s="7"/>
      <c r="I710" s="7"/>
      <c r="J710" s="7"/>
      <c r="K710" s="7"/>
      <c r="O710" s="10"/>
      <c r="P710" s="7"/>
      <c r="Q710" s="7"/>
      <c r="S710" s="7"/>
      <c r="T710" s="7"/>
      <c r="U710" s="7"/>
      <c r="V710" s="7"/>
      <c r="X710" s="7"/>
      <c r="Y710" s="7"/>
      <c r="Z710" s="7"/>
      <c r="AA710" s="7"/>
      <c r="AC710" s="7"/>
      <c r="AD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</row>
    <row r="711" spans="2:57" x14ac:dyDescent="0.2">
      <c r="B711" s="7"/>
      <c r="C711" s="7"/>
      <c r="E711" s="7"/>
      <c r="F711" s="7"/>
      <c r="G711" s="7"/>
      <c r="H711" s="7"/>
      <c r="I711" s="7"/>
      <c r="J711" s="7"/>
      <c r="K711" s="7"/>
      <c r="O711" s="10"/>
      <c r="P711" s="7"/>
      <c r="Q711" s="7"/>
      <c r="S711" s="7"/>
      <c r="T711" s="7"/>
      <c r="U711" s="7"/>
      <c r="V711" s="7"/>
      <c r="X711" s="7"/>
      <c r="Y711" s="7"/>
      <c r="Z711" s="7"/>
      <c r="AA711" s="7"/>
      <c r="AC711" s="7"/>
      <c r="AD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</row>
    <row r="712" spans="2:57" x14ac:dyDescent="0.2">
      <c r="B712" s="7"/>
      <c r="C712" s="7"/>
      <c r="E712" s="7"/>
      <c r="F712" s="7"/>
      <c r="G712" s="7"/>
      <c r="H712" s="7"/>
      <c r="I712" s="7"/>
      <c r="J712" s="7"/>
      <c r="K712" s="7"/>
      <c r="O712" s="10"/>
      <c r="P712" s="7"/>
      <c r="Q712" s="7"/>
      <c r="S712" s="7"/>
      <c r="T712" s="7"/>
      <c r="U712" s="7"/>
      <c r="V712" s="7"/>
      <c r="X712" s="7"/>
      <c r="Y712" s="7"/>
      <c r="Z712" s="7"/>
      <c r="AA712" s="7"/>
      <c r="AC712" s="7"/>
      <c r="AD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</row>
    <row r="713" spans="2:57" x14ac:dyDescent="0.2">
      <c r="B713" s="7"/>
      <c r="C713" s="7"/>
      <c r="E713" s="7"/>
      <c r="F713" s="7"/>
      <c r="G713" s="7"/>
      <c r="H713" s="7"/>
      <c r="I713" s="7"/>
      <c r="J713" s="7"/>
      <c r="K713" s="7"/>
      <c r="O713" s="10"/>
      <c r="P713" s="7"/>
      <c r="Q713" s="7"/>
      <c r="S713" s="7"/>
      <c r="T713" s="7"/>
      <c r="U713" s="7"/>
      <c r="V713" s="7"/>
      <c r="X713" s="7"/>
      <c r="Y713" s="7"/>
      <c r="Z713" s="7"/>
      <c r="AA713" s="7"/>
      <c r="AC713" s="7"/>
      <c r="AD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</row>
    <row r="714" spans="2:57" x14ac:dyDescent="0.2">
      <c r="B714" s="7"/>
      <c r="C714" s="7"/>
      <c r="E714" s="7"/>
      <c r="F714" s="7"/>
      <c r="G714" s="7"/>
      <c r="H714" s="7"/>
      <c r="I714" s="7"/>
      <c r="J714" s="7"/>
      <c r="K714" s="7"/>
      <c r="O714" s="10"/>
      <c r="P714" s="7"/>
      <c r="Q714" s="7"/>
      <c r="S714" s="7"/>
      <c r="T714" s="7"/>
      <c r="U714" s="7"/>
      <c r="V714" s="7"/>
      <c r="X714" s="7"/>
      <c r="Y714" s="7"/>
      <c r="Z714" s="7"/>
      <c r="AA714" s="7"/>
      <c r="AC714" s="7"/>
      <c r="AD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</row>
    <row r="715" spans="2:57" x14ac:dyDescent="0.2">
      <c r="B715" s="7"/>
      <c r="C715" s="7"/>
      <c r="E715" s="7"/>
      <c r="F715" s="7"/>
      <c r="G715" s="7"/>
      <c r="H715" s="7"/>
      <c r="I715" s="7"/>
      <c r="J715" s="7"/>
      <c r="K715" s="7"/>
      <c r="O715" s="10"/>
      <c r="P715" s="7"/>
      <c r="Q715" s="7"/>
      <c r="S715" s="7"/>
      <c r="T715" s="7"/>
      <c r="U715" s="7"/>
      <c r="V715" s="7"/>
      <c r="X715" s="7"/>
      <c r="Y715" s="7"/>
      <c r="Z715" s="7"/>
      <c r="AA715" s="7"/>
      <c r="AC715" s="7"/>
      <c r="AD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</row>
    <row r="716" spans="2:57" x14ac:dyDescent="0.2">
      <c r="B716" s="7"/>
      <c r="C716" s="7"/>
      <c r="E716" s="7"/>
      <c r="F716" s="7"/>
      <c r="G716" s="7"/>
      <c r="H716" s="7"/>
      <c r="I716" s="7"/>
      <c r="J716" s="7"/>
      <c r="K716" s="7"/>
      <c r="O716" s="10"/>
      <c r="P716" s="7"/>
      <c r="Q716" s="7"/>
      <c r="S716" s="7"/>
      <c r="T716" s="7"/>
      <c r="U716" s="7"/>
      <c r="V716" s="7"/>
      <c r="X716" s="7"/>
      <c r="Y716" s="7"/>
      <c r="Z716" s="7"/>
      <c r="AA716" s="7"/>
      <c r="AC716" s="7"/>
      <c r="AD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</row>
    <row r="717" spans="2:57" x14ac:dyDescent="0.2">
      <c r="B717" s="7"/>
      <c r="C717" s="7"/>
      <c r="E717" s="7"/>
      <c r="F717" s="7"/>
      <c r="G717" s="7"/>
      <c r="H717" s="7"/>
      <c r="I717" s="7"/>
      <c r="J717" s="7"/>
      <c r="K717" s="7"/>
      <c r="O717" s="10"/>
      <c r="P717" s="7"/>
      <c r="Q717" s="7"/>
      <c r="S717" s="7"/>
      <c r="T717" s="7"/>
      <c r="U717" s="7"/>
      <c r="V717" s="7"/>
      <c r="X717" s="7"/>
      <c r="Y717" s="7"/>
      <c r="Z717" s="7"/>
      <c r="AA717" s="7"/>
      <c r="AC717" s="7"/>
      <c r="AD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</row>
    <row r="718" spans="2:57" x14ac:dyDescent="0.2">
      <c r="B718" s="7"/>
      <c r="C718" s="7"/>
      <c r="E718" s="7"/>
      <c r="F718" s="7"/>
      <c r="G718" s="7"/>
      <c r="H718" s="7"/>
      <c r="I718" s="7"/>
      <c r="J718" s="7"/>
      <c r="K718" s="7"/>
      <c r="O718" s="10"/>
      <c r="P718" s="7"/>
      <c r="Q718" s="7"/>
      <c r="S718" s="7"/>
      <c r="T718" s="7"/>
      <c r="U718" s="7"/>
      <c r="V718" s="7"/>
      <c r="X718" s="7"/>
      <c r="Y718" s="7"/>
      <c r="Z718" s="7"/>
      <c r="AA718" s="7"/>
      <c r="AC718" s="7"/>
      <c r="AD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</row>
    <row r="719" spans="2:57" x14ac:dyDescent="0.2">
      <c r="B719" s="7"/>
      <c r="C719" s="7"/>
      <c r="E719" s="7"/>
      <c r="F719" s="7"/>
      <c r="G719" s="7"/>
      <c r="H719" s="7"/>
      <c r="I719" s="7"/>
      <c r="J719" s="7"/>
      <c r="K719" s="7"/>
      <c r="O719" s="10"/>
      <c r="P719" s="7"/>
      <c r="Q719" s="7"/>
      <c r="S719" s="7"/>
      <c r="T719" s="7"/>
      <c r="U719" s="7"/>
      <c r="V719" s="7"/>
      <c r="X719" s="7"/>
      <c r="Y719" s="7"/>
      <c r="Z719" s="7"/>
      <c r="AA719" s="7"/>
      <c r="AC719" s="7"/>
      <c r="AD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</row>
    <row r="720" spans="2:57" x14ac:dyDescent="0.2">
      <c r="B720" s="7"/>
      <c r="C720" s="7"/>
      <c r="E720" s="7"/>
      <c r="F720" s="7"/>
      <c r="G720" s="7"/>
      <c r="H720" s="7"/>
      <c r="I720" s="7"/>
      <c r="J720" s="7"/>
      <c r="K720" s="7"/>
      <c r="O720" s="10"/>
      <c r="P720" s="7"/>
      <c r="Q720" s="7"/>
      <c r="S720" s="7"/>
      <c r="T720" s="7"/>
      <c r="U720" s="7"/>
      <c r="V720" s="7"/>
      <c r="X720" s="7"/>
      <c r="Y720" s="7"/>
      <c r="Z720" s="7"/>
      <c r="AA720" s="7"/>
      <c r="AC720" s="7"/>
      <c r="AD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</row>
    <row r="721" spans="2:57" x14ac:dyDescent="0.2">
      <c r="B721" s="7"/>
      <c r="C721" s="7"/>
      <c r="E721" s="7"/>
      <c r="F721" s="7"/>
      <c r="G721" s="7"/>
      <c r="H721" s="7"/>
      <c r="I721" s="7"/>
      <c r="J721" s="7"/>
      <c r="K721" s="7"/>
      <c r="O721" s="10"/>
      <c r="P721" s="7"/>
      <c r="Q721" s="7"/>
      <c r="S721" s="7"/>
      <c r="T721" s="7"/>
      <c r="U721" s="7"/>
      <c r="V721" s="7"/>
      <c r="X721" s="7"/>
      <c r="Y721" s="7"/>
      <c r="Z721" s="7"/>
      <c r="AA721" s="7"/>
      <c r="AC721" s="7"/>
      <c r="AD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</row>
    <row r="722" spans="2:57" x14ac:dyDescent="0.2">
      <c r="B722" s="7"/>
      <c r="C722" s="7"/>
      <c r="E722" s="7"/>
      <c r="F722" s="7"/>
      <c r="G722" s="7"/>
      <c r="H722" s="7"/>
      <c r="I722" s="7"/>
      <c r="J722" s="7"/>
      <c r="K722" s="7"/>
      <c r="O722" s="10"/>
      <c r="P722" s="7"/>
      <c r="Q722" s="7"/>
      <c r="S722" s="7"/>
      <c r="T722" s="7"/>
      <c r="U722" s="7"/>
      <c r="V722" s="7"/>
      <c r="X722" s="7"/>
      <c r="Y722" s="7"/>
      <c r="Z722" s="7"/>
      <c r="AA722" s="7"/>
      <c r="AC722" s="7"/>
      <c r="AD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</row>
    <row r="723" spans="2:57" x14ac:dyDescent="0.2">
      <c r="B723" s="7"/>
      <c r="C723" s="7"/>
      <c r="E723" s="7"/>
      <c r="F723" s="7"/>
      <c r="G723" s="7"/>
      <c r="H723" s="7"/>
      <c r="I723" s="7"/>
      <c r="J723" s="7"/>
      <c r="K723" s="7"/>
      <c r="O723" s="10"/>
      <c r="P723" s="7"/>
      <c r="Q723" s="7"/>
      <c r="S723" s="7"/>
      <c r="T723" s="7"/>
      <c r="U723" s="7"/>
      <c r="V723" s="7"/>
      <c r="X723" s="7"/>
      <c r="Y723" s="7"/>
      <c r="Z723" s="7"/>
      <c r="AA723" s="7"/>
      <c r="AC723" s="7"/>
      <c r="AD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</row>
    <row r="724" spans="2:57" x14ac:dyDescent="0.2">
      <c r="B724" s="7"/>
      <c r="C724" s="7"/>
      <c r="E724" s="7"/>
      <c r="F724" s="7"/>
      <c r="G724" s="7"/>
      <c r="H724" s="7"/>
      <c r="I724" s="7"/>
      <c r="J724" s="7"/>
      <c r="K724" s="7"/>
      <c r="O724" s="10"/>
      <c r="P724" s="7"/>
      <c r="Q724" s="7"/>
      <c r="S724" s="7"/>
      <c r="T724" s="7"/>
      <c r="U724" s="7"/>
      <c r="V724" s="7"/>
      <c r="X724" s="7"/>
      <c r="Y724" s="7"/>
      <c r="Z724" s="7"/>
      <c r="AA724" s="7"/>
      <c r="AC724" s="7"/>
      <c r="AD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</row>
    <row r="725" spans="2:57" x14ac:dyDescent="0.2">
      <c r="B725" s="7"/>
      <c r="C725" s="7"/>
      <c r="E725" s="7"/>
      <c r="F725" s="7"/>
      <c r="G725" s="7"/>
      <c r="H725" s="7"/>
      <c r="I725" s="7"/>
      <c r="J725" s="7"/>
      <c r="K725" s="7"/>
      <c r="O725" s="10"/>
      <c r="P725" s="7"/>
      <c r="Q725" s="7"/>
      <c r="S725" s="7"/>
      <c r="T725" s="7"/>
      <c r="U725" s="7"/>
      <c r="V725" s="7"/>
      <c r="X725" s="7"/>
      <c r="Y725" s="7"/>
      <c r="Z725" s="7"/>
      <c r="AA725" s="7"/>
      <c r="AC725" s="7"/>
      <c r="AD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</row>
    <row r="726" spans="2:57" x14ac:dyDescent="0.2">
      <c r="B726" s="7"/>
      <c r="C726" s="7"/>
      <c r="E726" s="7"/>
      <c r="F726" s="7"/>
      <c r="G726" s="7"/>
      <c r="H726" s="7"/>
      <c r="I726" s="7"/>
      <c r="J726" s="7"/>
      <c r="K726" s="7"/>
      <c r="O726" s="10"/>
      <c r="P726" s="7"/>
      <c r="Q726" s="7"/>
      <c r="S726" s="7"/>
      <c r="T726" s="7"/>
      <c r="U726" s="7"/>
      <c r="V726" s="7"/>
      <c r="X726" s="7"/>
      <c r="Y726" s="7"/>
      <c r="Z726" s="7"/>
      <c r="AA726" s="7"/>
      <c r="AC726" s="7"/>
      <c r="AD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</row>
    <row r="727" spans="2:57" x14ac:dyDescent="0.2">
      <c r="B727" s="7"/>
      <c r="C727" s="7"/>
      <c r="E727" s="7"/>
      <c r="F727" s="7"/>
      <c r="G727" s="7"/>
      <c r="H727" s="7"/>
      <c r="I727" s="7"/>
      <c r="J727" s="7"/>
      <c r="K727" s="7"/>
      <c r="O727" s="10"/>
      <c r="P727" s="7"/>
      <c r="Q727" s="7"/>
      <c r="S727" s="7"/>
      <c r="T727" s="7"/>
      <c r="U727" s="7"/>
      <c r="V727" s="7"/>
      <c r="X727" s="7"/>
      <c r="Y727" s="7"/>
      <c r="Z727" s="7"/>
      <c r="AA727" s="7"/>
      <c r="AC727" s="7"/>
      <c r="AD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</row>
    <row r="728" spans="2:57" x14ac:dyDescent="0.2">
      <c r="B728" s="7"/>
      <c r="C728" s="7"/>
      <c r="E728" s="7"/>
      <c r="F728" s="7"/>
      <c r="G728" s="7"/>
      <c r="H728" s="7"/>
      <c r="I728" s="7"/>
      <c r="J728" s="7"/>
      <c r="K728" s="7"/>
      <c r="O728" s="10"/>
      <c r="P728" s="7"/>
      <c r="Q728" s="7"/>
      <c r="S728" s="7"/>
      <c r="T728" s="7"/>
      <c r="U728" s="7"/>
      <c r="V728" s="7"/>
      <c r="X728" s="7"/>
      <c r="Y728" s="7"/>
      <c r="Z728" s="7"/>
      <c r="AA728" s="7"/>
      <c r="AC728" s="7"/>
      <c r="AD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</row>
    <row r="729" spans="2:57" x14ac:dyDescent="0.2">
      <c r="B729" s="7"/>
      <c r="C729" s="7"/>
      <c r="E729" s="7"/>
      <c r="F729" s="7"/>
      <c r="G729" s="7"/>
      <c r="H729" s="7"/>
      <c r="I729" s="7"/>
      <c r="J729" s="7"/>
      <c r="K729" s="7"/>
      <c r="O729" s="10"/>
      <c r="P729" s="7"/>
      <c r="Q729" s="7"/>
      <c r="S729" s="7"/>
      <c r="T729" s="7"/>
      <c r="U729" s="7"/>
      <c r="V729" s="7"/>
      <c r="X729" s="7"/>
      <c r="Y729" s="7"/>
      <c r="Z729" s="7"/>
      <c r="AA729" s="7"/>
      <c r="AC729" s="7"/>
      <c r="AD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</row>
    <row r="730" spans="2:57" x14ac:dyDescent="0.2">
      <c r="B730" s="7"/>
      <c r="C730" s="7"/>
      <c r="E730" s="7"/>
      <c r="F730" s="7"/>
      <c r="G730" s="7"/>
      <c r="H730" s="7"/>
      <c r="I730" s="7"/>
      <c r="J730" s="7"/>
      <c r="K730" s="7"/>
      <c r="O730" s="10"/>
      <c r="P730" s="7"/>
      <c r="Q730" s="7"/>
      <c r="S730" s="7"/>
      <c r="T730" s="7"/>
      <c r="U730" s="7"/>
      <c r="V730" s="7"/>
      <c r="X730" s="7"/>
      <c r="Y730" s="7"/>
      <c r="Z730" s="7"/>
      <c r="AA730" s="7"/>
      <c r="AC730" s="7"/>
      <c r="AD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</row>
    <row r="731" spans="2:57" x14ac:dyDescent="0.2">
      <c r="B731" s="7"/>
      <c r="C731" s="7"/>
      <c r="E731" s="7"/>
      <c r="F731" s="7"/>
      <c r="G731" s="7"/>
      <c r="H731" s="7"/>
      <c r="I731" s="7"/>
      <c r="J731" s="7"/>
      <c r="K731" s="7"/>
      <c r="O731" s="10"/>
      <c r="P731" s="7"/>
      <c r="Q731" s="7"/>
      <c r="S731" s="7"/>
      <c r="T731" s="7"/>
      <c r="U731" s="7"/>
      <c r="V731" s="7"/>
      <c r="X731" s="7"/>
      <c r="Y731" s="7"/>
      <c r="Z731" s="7"/>
      <c r="AA731" s="7"/>
      <c r="AC731" s="7"/>
      <c r="AD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</row>
    <row r="732" spans="2:57" x14ac:dyDescent="0.2">
      <c r="B732" s="7"/>
      <c r="C732" s="7"/>
      <c r="E732" s="7"/>
      <c r="F732" s="7"/>
      <c r="G732" s="7"/>
      <c r="H732" s="7"/>
      <c r="I732" s="7"/>
      <c r="J732" s="7"/>
      <c r="K732" s="7"/>
      <c r="O732" s="10"/>
      <c r="P732" s="7"/>
      <c r="Q732" s="7"/>
      <c r="S732" s="7"/>
      <c r="T732" s="7"/>
      <c r="U732" s="7"/>
      <c r="V732" s="7"/>
      <c r="X732" s="7"/>
      <c r="Y732" s="7"/>
      <c r="Z732" s="7"/>
      <c r="AA732" s="7"/>
      <c r="AC732" s="7"/>
      <c r="AD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</row>
    <row r="733" spans="2:57" x14ac:dyDescent="0.2">
      <c r="B733" s="7"/>
      <c r="C733" s="7"/>
      <c r="E733" s="7"/>
      <c r="F733" s="7"/>
      <c r="G733" s="7"/>
      <c r="H733" s="7"/>
      <c r="I733" s="7"/>
      <c r="J733" s="7"/>
      <c r="K733" s="7"/>
      <c r="O733" s="10"/>
      <c r="P733" s="7"/>
      <c r="Q733" s="7"/>
      <c r="S733" s="7"/>
      <c r="T733" s="7"/>
      <c r="U733" s="7"/>
      <c r="V733" s="7"/>
      <c r="X733" s="7"/>
      <c r="Y733" s="7"/>
      <c r="Z733" s="7"/>
      <c r="AA733" s="7"/>
      <c r="AC733" s="7"/>
      <c r="AD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</row>
    <row r="734" spans="2:57" x14ac:dyDescent="0.2">
      <c r="B734" s="7"/>
      <c r="C734" s="7"/>
      <c r="E734" s="7"/>
      <c r="F734" s="7"/>
      <c r="G734" s="7"/>
      <c r="H734" s="7"/>
      <c r="I734" s="7"/>
      <c r="J734" s="7"/>
      <c r="K734" s="7"/>
      <c r="O734" s="10"/>
      <c r="P734" s="7"/>
      <c r="Q734" s="7"/>
      <c r="S734" s="7"/>
      <c r="T734" s="7"/>
      <c r="U734" s="7"/>
      <c r="V734" s="7"/>
      <c r="X734" s="7"/>
      <c r="Y734" s="7"/>
      <c r="Z734" s="7"/>
      <c r="AA734" s="7"/>
      <c r="AC734" s="7"/>
      <c r="AD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</row>
    <row r="735" spans="2:57" x14ac:dyDescent="0.2">
      <c r="B735" s="7"/>
      <c r="C735" s="7"/>
      <c r="E735" s="7"/>
      <c r="F735" s="7"/>
      <c r="G735" s="7"/>
      <c r="H735" s="7"/>
      <c r="I735" s="7"/>
      <c r="J735" s="7"/>
      <c r="K735" s="7"/>
      <c r="O735" s="10"/>
      <c r="P735" s="7"/>
      <c r="Q735" s="7"/>
      <c r="S735" s="7"/>
      <c r="T735" s="7"/>
      <c r="U735" s="7"/>
      <c r="V735" s="7"/>
      <c r="X735" s="7"/>
      <c r="Y735" s="7"/>
      <c r="Z735" s="7"/>
      <c r="AA735" s="7"/>
      <c r="AC735" s="7"/>
      <c r="AD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</row>
    <row r="736" spans="2:57" x14ac:dyDescent="0.2">
      <c r="B736" s="7"/>
      <c r="C736" s="7"/>
      <c r="E736" s="7"/>
      <c r="F736" s="7"/>
      <c r="G736" s="7"/>
      <c r="H736" s="7"/>
      <c r="I736" s="7"/>
      <c r="J736" s="7"/>
      <c r="K736" s="7"/>
      <c r="O736" s="10"/>
      <c r="P736" s="7"/>
      <c r="Q736" s="7"/>
      <c r="S736" s="7"/>
      <c r="T736" s="7"/>
      <c r="U736" s="7"/>
      <c r="V736" s="7"/>
      <c r="X736" s="7"/>
      <c r="Y736" s="7"/>
      <c r="Z736" s="7"/>
      <c r="AA736" s="7"/>
      <c r="AC736" s="7"/>
      <c r="AD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</row>
    <row r="737" spans="2:57" x14ac:dyDescent="0.2">
      <c r="B737" s="7"/>
      <c r="C737" s="7"/>
      <c r="E737" s="7"/>
      <c r="F737" s="7"/>
      <c r="G737" s="7"/>
      <c r="H737" s="7"/>
      <c r="I737" s="7"/>
      <c r="J737" s="7"/>
      <c r="K737" s="7"/>
      <c r="O737" s="10"/>
      <c r="P737" s="7"/>
      <c r="Q737" s="7"/>
      <c r="S737" s="7"/>
      <c r="T737" s="7"/>
      <c r="U737" s="7"/>
      <c r="V737" s="7"/>
      <c r="X737" s="7"/>
      <c r="Y737" s="7"/>
      <c r="Z737" s="7"/>
      <c r="AA737" s="7"/>
      <c r="AC737" s="7"/>
      <c r="AD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</row>
    <row r="738" spans="2:57" x14ac:dyDescent="0.2">
      <c r="B738" s="7"/>
      <c r="C738" s="7"/>
      <c r="E738" s="7"/>
      <c r="F738" s="7"/>
      <c r="G738" s="7"/>
      <c r="H738" s="7"/>
      <c r="I738" s="7"/>
      <c r="J738" s="7"/>
      <c r="K738" s="7"/>
      <c r="O738" s="10"/>
      <c r="P738" s="7"/>
      <c r="Q738" s="7"/>
      <c r="S738" s="7"/>
      <c r="T738" s="7"/>
      <c r="U738" s="7"/>
      <c r="V738" s="7"/>
      <c r="X738" s="7"/>
      <c r="Y738" s="7"/>
      <c r="Z738" s="7"/>
      <c r="AA738" s="7"/>
      <c r="AC738" s="7"/>
      <c r="AD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</row>
    <row r="739" spans="2:57" x14ac:dyDescent="0.2">
      <c r="B739" s="7"/>
      <c r="C739" s="7"/>
      <c r="E739" s="7"/>
      <c r="F739" s="7"/>
      <c r="G739" s="7"/>
      <c r="H739" s="7"/>
      <c r="I739" s="7"/>
      <c r="J739" s="7"/>
      <c r="K739" s="7"/>
      <c r="O739" s="10"/>
      <c r="P739" s="7"/>
      <c r="Q739" s="7"/>
      <c r="S739" s="7"/>
      <c r="T739" s="7"/>
      <c r="U739" s="7"/>
      <c r="V739" s="7"/>
      <c r="X739" s="7"/>
      <c r="Y739" s="7"/>
      <c r="Z739" s="7"/>
      <c r="AA739" s="7"/>
      <c r="AC739" s="7"/>
      <c r="AD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</row>
    <row r="740" spans="2:57" x14ac:dyDescent="0.2">
      <c r="B740" s="7"/>
      <c r="C740" s="7"/>
      <c r="E740" s="7"/>
      <c r="F740" s="7"/>
      <c r="G740" s="7"/>
      <c r="H740" s="7"/>
      <c r="I740" s="7"/>
      <c r="J740" s="7"/>
      <c r="K740" s="7"/>
      <c r="O740" s="10"/>
      <c r="P740" s="7"/>
      <c r="Q740" s="7"/>
      <c r="S740" s="7"/>
      <c r="T740" s="7"/>
      <c r="U740" s="7"/>
      <c r="V740" s="7"/>
      <c r="X740" s="7"/>
      <c r="Y740" s="7"/>
      <c r="Z740" s="7"/>
      <c r="AA740" s="7"/>
      <c r="AC740" s="7"/>
      <c r="AD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</row>
    <row r="741" spans="2:57" x14ac:dyDescent="0.2">
      <c r="B741" s="7"/>
      <c r="C741" s="7"/>
      <c r="E741" s="7"/>
      <c r="F741" s="7"/>
      <c r="G741" s="7"/>
      <c r="H741" s="7"/>
      <c r="I741" s="7"/>
      <c r="J741" s="7"/>
      <c r="K741" s="7"/>
      <c r="O741" s="10"/>
      <c r="P741" s="7"/>
      <c r="Q741" s="7"/>
      <c r="S741" s="7"/>
      <c r="T741" s="7"/>
      <c r="U741" s="7"/>
      <c r="V741" s="7"/>
      <c r="X741" s="7"/>
      <c r="Y741" s="7"/>
      <c r="Z741" s="7"/>
      <c r="AA741" s="7"/>
      <c r="AC741" s="7"/>
      <c r="AD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</row>
    <row r="742" spans="2:57" x14ac:dyDescent="0.2">
      <c r="B742" s="7"/>
      <c r="C742" s="7"/>
      <c r="E742" s="7"/>
      <c r="F742" s="7"/>
      <c r="G742" s="7"/>
      <c r="H742" s="7"/>
      <c r="I742" s="7"/>
      <c r="J742" s="7"/>
      <c r="K742" s="7"/>
      <c r="O742" s="10"/>
      <c r="P742" s="7"/>
      <c r="Q742" s="7"/>
      <c r="S742" s="7"/>
      <c r="T742" s="7"/>
      <c r="U742" s="7"/>
      <c r="V742" s="7"/>
      <c r="X742" s="7"/>
      <c r="Y742" s="7"/>
      <c r="Z742" s="7"/>
      <c r="AA742" s="7"/>
      <c r="AC742" s="7"/>
      <c r="AD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</row>
    <row r="743" spans="2:57" x14ac:dyDescent="0.2">
      <c r="B743" s="7"/>
      <c r="C743" s="7"/>
      <c r="E743" s="7"/>
      <c r="F743" s="7"/>
      <c r="G743" s="7"/>
      <c r="H743" s="7"/>
      <c r="I743" s="7"/>
      <c r="J743" s="7"/>
      <c r="K743" s="7"/>
      <c r="O743" s="10"/>
      <c r="P743" s="7"/>
      <c r="Q743" s="7"/>
      <c r="S743" s="7"/>
      <c r="T743" s="7"/>
      <c r="U743" s="7"/>
      <c r="V743" s="7"/>
      <c r="X743" s="7"/>
      <c r="Y743" s="7"/>
      <c r="Z743" s="7"/>
      <c r="AA743" s="7"/>
      <c r="AC743" s="7"/>
      <c r="AD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</row>
    <row r="744" spans="2:57" x14ac:dyDescent="0.2">
      <c r="B744" s="7"/>
      <c r="C744" s="7"/>
      <c r="E744" s="7"/>
      <c r="F744" s="7"/>
      <c r="G744" s="7"/>
      <c r="H744" s="7"/>
      <c r="I744" s="7"/>
      <c r="J744" s="7"/>
      <c r="K744" s="7"/>
      <c r="O744" s="10"/>
      <c r="P744" s="7"/>
      <c r="Q744" s="7"/>
      <c r="S744" s="7"/>
      <c r="T744" s="7"/>
      <c r="U744" s="7"/>
      <c r="V744" s="7"/>
      <c r="X744" s="7"/>
      <c r="Y744" s="7"/>
      <c r="Z744" s="7"/>
      <c r="AA744" s="7"/>
      <c r="AC744" s="7"/>
      <c r="AD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</row>
    <row r="745" spans="2:57" x14ac:dyDescent="0.2">
      <c r="B745" s="7"/>
      <c r="C745" s="7"/>
      <c r="E745" s="7"/>
      <c r="F745" s="7"/>
      <c r="G745" s="7"/>
      <c r="H745" s="7"/>
      <c r="I745" s="7"/>
      <c r="J745" s="7"/>
      <c r="K745" s="7"/>
      <c r="O745" s="10"/>
      <c r="P745" s="7"/>
      <c r="Q745" s="7"/>
      <c r="S745" s="7"/>
      <c r="T745" s="7"/>
      <c r="U745" s="7"/>
      <c r="V745" s="7"/>
      <c r="X745" s="7"/>
      <c r="Y745" s="7"/>
      <c r="Z745" s="7"/>
      <c r="AA745" s="7"/>
      <c r="AC745" s="7"/>
      <c r="AD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</row>
    <row r="746" spans="2:57" x14ac:dyDescent="0.2">
      <c r="B746" s="7"/>
      <c r="C746" s="7"/>
      <c r="E746" s="7"/>
      <c r="F746" s="7"/>
      <c r="G746" s="7"/>
      <c r="H746" s="7"/>
      <c r="I746" s="7"/>
      <c r="J746" s="7"/>
      <c r="K746" s="7"/>
      <c r="O746" s="10"/>
      <c r="P746" s="7"/>
      <c r="Q746" s="7"/>
      <c r="S746" s="7"/>
      <c r="T746" s="7"/>
      <c r="U746" s="7"/>
      <c r="V746" s="7"/>
      <c r="X746" s="7"/>
      <c r="Y746" s="7"/>
      <c r="Z746" s="7"/>
      <c r="AA746" s="7"/>
      <c r="AC746" s="7"/>
      <c r="AD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</row>
    <row r="747" spans="2:57" x14ac:dyDescent="0.2">
      <c r="B747" s="7"/>
      <c r="C747" s="7"/>
      <c r="E747" s="7"/>
      <c r="F747" s="7"/>
      <c r="G747" s="7"/>
      <c r="H747" s="7"/>
      <c r="I747" s="7"/>
      <c r="J747" s="7"/>
      <c r="K747" s="7"/>
      <c r="O747" s="10"/>
      <c r="P747" s="7"/>
      <c r="Q747" s="7"/>
      <c r="S747" s="7"/>
      <c r="T747" s="7"/>
      <c r="U747" s="7"/>
      <c r="V747" s="7"/>
      <c r="X747" s="7"/>
      <c r="Y747" s="7"/>
      <c r="Z747" s="7"/>
      <c r="AA747" s="7"/>
      <c r="AC747" s="7"/>
      <c r="AD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</row>
    <row r="748" spans="2:57" x14ac:dyDescent="0.2">
      <c r="B748" s="7"/>
      <c r="C748" s="7"/>
      <c r="E748" s="7"/>
      <c r="F748" s="7"/>
      <c r="G748" s="7"/>
      <c r="H748" s="7"/>
      <c r="I748" s="7"/>
      <c r="J748" s="7"/>
      <c r="K748" s="7"/>
      <c r="O748" s="10"/>
      <c r="P748" s="7"/>
      <c r="Q748" s="7"/>
      <c r="S748" s="7"/>
      <c r="T748" s="7"/>
      <c r="U748" s="7"/>
      <c r="V748" s="7"/>
      <c r="X748" s="7"/>
      <c r="Y748" s="7"/>
      <c r="Z748" s="7"/>
      <c r="AA748" s="7"/>
      <c r="AC748" s="7"/>
      <c r="AD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</row>
    <row r="749" spans="2:57" x14ac:dyDescent="0.2">
      <c r="B749" s="7"/>
      <c r="C749" s="7"/>
      <c r="E749" s="7"/>
      <c r="F749" s="7"/>
      <c r="G749" s="7"/>
      <c r="H749" s="7"/>
      <c r="I749" s="7"/>
      <c r="J749" s="7"/>
      <c r="K749" s="7"/>
      <c r="O749" s="10"/>
      <c r="P749" s="7"/>
      <c r="Q749" s="7"/>
      <c r="S749" s="7"/>
      <c r="T749" s="7"/>
      <c r="U749" s="7"/>
      <c r="V749" s="7"/>
      <c r="X749" s="7"/>
      <c r="Y749" s="7"/>
      <c r="Z749" s="7"/>
      <c r="AA749" s="7"/>
      <c r="AC749" s="7"/>
      <c r="AD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</row>
    <row r="750" spans="2:57" x14ac:dyDescent="0.2">
      <c r="B750" s="7"/>
      <c r="C750" s="7"/>
      <c r="E750" s="7"/>
      <c r="F750" s="7"/>
      <c r="G750" s="7"/>
      <c r="H750" s="7"/>
      <c r="I750" s="7"/>
      <c r="J750" s="7"/>
      <c r="K750" s="7"/>
      <c r="O750" s="10"/>
      <c r="P750" s="7"/>
      <c r="Q750" s="7"/>
      <c r="S750" s="7"/>
      <c r="T750" s="7"/>
      <c r="U750" s="7"/>
      <c r="V750" s="7"/>
      <c r="X750" s="7"/>
      <c r="Y750" s="7"/>
      <c r="Z750" s="7"/>
      <c r="AA750" s="7"/>
      <c r="AC750" s="7"/>
      <c r="AD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</row>
    <row r="751" spans="2:57" x14ac:dyDescent="0.2">
      <c r="B751" s="7"/>
      <c r="C751" s="7"/>
      <c r="E751" s="7"/>
      <c r="F751" s="7"/>
      <c r="G751" s="7"/>
      <c r="H751" s="7"/>
      <c r="I751" s="7"/>
      <c r="J751" s="7"/>
      <c r="K751" s="7"/>
      <c r="O751" s="10"/>
      <c r="P751" s="7"/>
      <c r="Q751" s="7"/>
      <c r="S751" s="7"/>
      <c r="T751" s="7"/>
      <c r="U751" s="7"/>
      <c r="V751" s="7"/>
      <c r="X751" s="7"/>
      <c r="Y751" s="7"/>
      <c r="Z751" s="7"/>
      <c r="AA751" s="7"/>
      <c r="AC751" s="7"/>
      <c r="AD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</row>
    <row r="752" spans="2:57" x14ac:dyDescent="0.2">
      <c r="B752" s="7"/>
      <c r="C752" s="7"/>
      <c r="E752" s="7"/>
      <c r="F752" s="7"/>
      <c r="G752" s="7"/>
      <c r="H752" s="7"/>
      <c r="I752" s="7"/>
      <c r="J752" s="7"/>
      <c r="K752" s="7"/>
      <c r="O752" s="10"/>
      <c r="P752" s="7"/>
      <c r="Q752" s="7"/>
      <c r="S752" s="7"/>
      <c r="T752" s="7"/>
      <c r="U752" s="7"/>
      <c r="V752" s="7"/>
      <c r="X752" s="7"/>
      <c r="Y752" s="7"/>
      <c r="Z752" s="7"/>
      <c r="AA752" s="7"/>
      <c r="AC752" s="7"/>
      <c r="AD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</row>
    <row r="753" spans="2:57" x14ac:dyDescent="0.2">
      <c r="B753" s="7"/>
      <c r="C753" s="7"/>
      <c r="E753" s="7"/>
      <c r="F753" s="7"/>
      <c r="G753" s="7"/>
      <c r="H753" s="7"/>
      <c r="I753" s="7"/>
      <c r="J753" s="7"/>
      <c r="K753" s="7"/>
      <c r="O753" s="10"/>
      <c r="P753" s="7"/>
      <c r="Q753" s="7"/>
      <c r="S753" s="7"/>
      <c r="T753" s="7"/>
      <c r="U753" s="7"/>
      <c r="V753" s="7"/>
      <c r="X753" s="7"/>
      <c r="Y753" s="7"/>
      <c r="Z753" s="7"/>
      <c r="AA753" s="7"/>
      <c r="AC753" s="7"/>
      <c r="AD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</row>
    <row r="754" spans="2:57" x14ac:dyDescent="0.2">
      <c r="B754" s="7"/>
      <c r="C754" s="7"/>
      <c r="E754" s="7"/>
      <c r="F754" s="7"/>
      <c r="G754" s="7"/>
      <c r="H754" s="7"/>
      <c r="I754" s="7"/>
      <c r="J754" s="7"/>
      <c r="K754" s="7"/>
      <c r="O754" s="10"/>
      <c r="P754" s="7"/>
      <c r="Q754" s="7"/>
      <c r="S754" s="7"/>
      <c r="T754" s="7"/>
      <c r="U754" s="7"/>
      <c r="V754" s="7"/>
      <c r="X754" s="7"/>
      <c r="Y754" s="7"/>
      <c r="Z754" s="7"/>
      <c r="AA754" s="7"/>
      <c r="AC754" s="7"/>
      <c r="AD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</row>
    <row r="755" spans="2:57" x14ac:dyDescent="0.2">
      <c r="B755" s="7"/>
      <c r="C755" s="7"/>
      <c r="E755" s="7"/>
      <c r="F755" s="7"/>
      <c r="G755" s="7"/>
      <c r="H755" s="7"/>
      <c r="I755" s="7"/>
      <c r="J755" s="7"/>
      <c r="K755" s="7"/>
      <c r="O755" s="10"/>
      <c r="P755" s="7"/>
      <c r="Q755" s="7"/>
      <c r="S755" s="7"/>
      <c r="T755" s="7"/>
      <c r="U755" s="7"/>
      <c r="V755" s="7"/>
      <c r="X755" s="7"/>
      <c r="Y755" s="7"/>
      <c r="Z755" s="7"/>
      <c r="AA755" s="7"/>
      <c r="AC755" s="7"/>
      <c r="AD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</row>
    <row r="756" spans="2:57" x14ac:dyDescent="0.2">
      <c r="B756" s="7"/>
      <c r="C756" s="7"/>
      <c r="E756" s="7"/>
      <c r="F756" s="7"/>
      <c r="G756" s="7"/>
      <c r="H756" s="7"/>
      <c r="I756" s="7"/>
      <c r="J756" s="7"/>
      <c r="K756" s="7"/>
      <c r="O756" s="10"/>
      <c r="P756" s="7"/>
      <c r="Q756" s="7"/>
      <c r="S756" s="7"/>
      <c r="T756" s="7"/>
      <c r="U756" s="7"/>
      <c r="V756" s="7"/>
      <c r="X756" s="7"/>
      <c r="Y756" s="7"/>
      <c r="Z756" s="7"/>
      <c r="AA756" s="7"/>
      <c r="AC756" s="7"/>
      <c r="AD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</row>
    <row r="757" spans="2:57" x14ac:dyDescent="0.2">
      <c r="B757" s="7"/>
      <c r="C757" s="7"/>
      <c r="E757" s="7"/>
      <c r="F757" s="7"/>
      <c r="G757" s="7"/>
      <c r="H757" s="7"/>
      <c r="I757" s="7"/>
      <c r="J757" s="7"/>
      <c r="K757" s="7"/>
      <c r="O757" s="10"/>
      <c r="P757" s="7"/>
      <c r="Q757" s="7"/>
      <c r="S757" s="7"/>
      <c r="T757" s="7"/>
      <c r="U757" s="7"/>
      <c r="V757" s="7"/>
      <c r="X757" s="7"/>
      <c r="Y757" s="7"/>
      <c r="Z757" s="7"/>
      <c r="AA757" s="7"/>
      <c r="AC757" s="7"/>
      <c r="AD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</row>
    <row r="758" spans="2:57" x14ac:dyDescent="0.2">
      <c r="B758" s="7"/>
      <c r="C758" s="7"/>
      <c r="E758" s="7"/>
      <c r="F758" s="7"/>
      <c r="G758" s="7"/>
      <c r="H758" s="7"/>
      <c r="I758" s="7"/>
      <c r="J758" s="7"/>
      <c r="K758" s="7"/>
      <c r="O758" s="10"/>
      <c r="P758" s="7"/>
      <c r="Q758" s="7"/>
      <c r="S758" s="7"/>
      <c r="T758" s="7"/>
      <c r="U758" s="7"/>
      <c r="V758" s="7"/>
      <c r="X758" s="7"/>
      <c r="Y758" s="7"/>
      <c r="Z758" s="7"/>
      <c r="AA758" s="7"/>
      <c r="AC758" s="7"/>
      <c r="AD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</row>
    <row r="759" spans="2:57" x14ac:dyDescent="0.2">
      <c r="B759" s="7"/>
      <c r="C759" s="7"/>
      <c r="E759" s="7"/>
      <c r="F759" s="7"/>
      <c r="G759" s="7"/>
      <c r="H759" s="7"/>
      <c r="I759" s="7"/>
      <c r="J759" s="7"/>
      <c r="K759" s="7"/>
      <c r="O759" s="10"/>
      <c r="P759" s="7"/>
      <c r="Q759" s="7"/>
      <c r="S759" s="7"/>
      <c r="T759" s="7"/>
      <c r="U759" s="7"/>
      <c r="V759" s="7"/>
      <c r="X759" s="7"/>
      <c r="Y759" s="7"/>
      <c r="Z759" s="7"/>
      <c r="AA759" s="7"/>
      <c r="AC759" s="7"/>
      <c r="AD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</row>
    <row r="760" spans="2:57" x14ac:dyDescent="0.2">
      <c r="B760" s="7"/>
      <c r="C760" s="7"/>
      <c r="E760" s="7"/>
      <c r="F760" s="7"/>
      <c r="G760" s="7"/>
      <c r="H760" s="7"/>
      <c r="I760" s="7"/>
      <c r="J760" s="7"/>
      <c r="K760" s="7"/>
      <c r="O760" s="10"/>
      <c r="P760" s="7"/>
      <c r="Q760" s="7"/>
      <c r="S760" s="7"/>
      <c r="T760" s="7"/>
      <c r="U760" s="7"/>
      <c r="V760" s="7"/>
      <c r="X760" s="7"/>
      <c r="Y760" s="7"/>
      <c r="Z760" s="7"/>
      <c r="AA760" s="7"/>
      <c r="AC760" s="7"/>
      <c r="AD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</row>
    <row r="761" spans="2:57" x14ac:dyDescent="0.2">
      <c r="B761" s="7"/>
      <c r="C761" s="7"/>
      <c r="E761" s="7"/>
      <c r="F761" s="7"/>
      <c r="G761" s="7"/>
      <c r="H761" s="7"/>
      <c r="I761" s="7"/>
      <c r="J761" s="7"/>
      <c r="K761" s="7"/>
      <c r="O761" s="10"/>
      <c r="P761" s="7"/>
      <c r="Q761" s="7"/>
      <c r="S761" s="7"/>
      <c r="T761" s="7"/>
      <c r="U761" s="7"/>
      <c r="V761" s="7"/>
      <c r="X761" s="7"/>
      <c r="Y761" s="7"/>
      <c r="Z761" s="7"/>
      <c r="AA761" s="7"/>
      <c r="AC761" s="7"/>
      <c r="AD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</row>
    <row r="762" spans="2:57" x14ac:dyDescent="0.2">
      <c r="B762" s="7"/>
      <c r="C762" s="7"/>
      <c r="E762" s="7"/>
      <c r="F762" s="7"/>
      <c r="G762" s="7"/>
      <c r="H762" s="7"/>
      <c r="I762" s="7"/>
      <c r="J762" s="7"/>
      <c r="K762" s="7"/>
      <c r="O762" s="10"/>
      <c r="P762" s="7"/>
      <c r="Q762" s="7"/>
      <c r="S762" s="7"/>
      <c r="T762" s="7"/>
      <c r="U762" s="7"/>
      <c r="V762" s="7"/>
      <c r="X762" s="7"/>
      <c r="Y762" s="7"/>
      <c r="Z762" s="7"/>
      <c r="AA762" s="7"/>
      <c r="AC762" s="7"/>
      <c r="AD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</row>
    <row r="763" spans="2:57" x14ac:dyDescent="0.2">
      <c r="B763" s="7"/>
      <c r="C763" s="7"/>
      <c r="E763" s="7"/>
      <c r="F763" s="7"/>
      <c r="G763" s="7"/>
      <c r="H763" s="7"/>
      <c r="I763" s="7"/>
      <c r="J763" s="7"/>
      <c r="K763" s="7"/>
      <c r="O763" s="10"/>
      <c r="P763" s="7"/>
      <c r="Q763" s="7"/>
      <c r="S763" s="7"/>
      <c r="T763" s="7"/>
      <c r="U763" s="7"/>
      <c r="V763" s="7"/>
      <c r="X763" s="7"/>
      <c r="Y763" s="7"/>
      <c r="Z763" s="7"/>
      <c r="AA763" s="7"/>
      <c r="AC763" s="7"/>
      <c r="AD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</row>
    <row r="764" spans="2:57" x14ac:dyDescent="0.2">
      <c r="B764" s="7"/>
      <c r="C764" s="7"/>
      <c r="E764" s="7"/>
      <c r="F764" s="7"/>
      <c r="G764" s="7"/>
      <c r="H764" s="7"/>
      <c r="I764" s="7"/>
      <c r="J764" s="7"/>
      <c r="K764" s="7"/>
      <c r="O764" s="10"/>
      <c r="P764" s="7"/>
      <c r="Q764" s="7"/>
      <c r="S764" s="7"/>
      <c r="T764" s="7"/>
      <c r="U764" s="7"/>
      <c r="V764" s="7"/>
      <c r="X764" s="7"/>
      <c r="Y764" s="7"/>
      <c r="Z764" s="7"/>
      <c r="AA764" s="7"/>
      <c r="AC764" s="7"/>
      <c r="AD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</row>
    <row r="765" spans="2:57" x14ac:dyDescent="0.2">
      <c r="B765" s="7"/>
      <c r="C765" s="7"/>
      <c r="E765" s="7"/>
      <c r="F765" s="7"/>
      <c r="G765" s="7"/>
      <c r="H765" s="7"/>
      <c r="I765" s="7"/>
      <c r="J765" s="7"/>
      <c r="K765" s="7"/>
      <c r="O765" s="10"/>
      <c r="P765" s="7"/>
      <c r="Q765" s="7"/>
      <c r="S765" s="7"/>
      <c r="T765" s="7"/>
      <c r="U765" s="7"/>
      <c r="V765" s="7"/>
      <c r="X765" s="7"/>
      <c r="Y765" s="7"/>
      <c r="Z765" s="7"/>
      <c r="AA765" s="7"/>
      <c r="AC765" s="7"/>
      <c r="AD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</row>
    <row r="766" spans="2:57" x14ac:dyDescent="0.2">
      <c r="B766" s="7"/>
      <c r="C766" s="7"/>
      <c r="E766" s="7"/>
      <c r="F766" s="7"/>
      <c r="G766" s="7"/>
      <c r="H766" s="7"/>
      <c r="I766" s="7"/>
      <c r="J766" s="7"/>
      <c r="K766" s="7"/>
      <c r="O766" s="10"/>
      <c r="P766" s="7"/>
      <c r="Q766" s="7"/>
      <c r="S766" s="7"/>
      <c r="T766" s="7"/>
      <c r="U766" s="7"/>
      <c r="V766" s="7"/>
      <c r="X766" s="7"/>
      <c r="Y766" s="7"/>
      <c r="Z766" s="7"/>
      <c r="AA766" s="7"/>
      <c r="AC766" s="7"/>
      <c r="AD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</row>
    <row r="767" spans="2:57" x14ac:dyDescent="0.2">
      <c r="B767" s="7"/>
      <c r="C767" s="7"/>
      <c r="E767" s="7"/>
      <c r="F767" s="7"/>
      <c r="G767" s="7"/>
      <c r="H767" s="7"/>
      <c r="I767" s="7"/>
      <c r="J767" s="7"/>
      <c r="K767" s="7"/>
      <c r="O767" s="10"/>
      <c r="P767" s="7"/>
      <c r="Q767" s="7"/>
      <c r="S767" s="7"/>
      <c r="T767" s="7"/>
      <c r="U767" s="7"/>
      <c r="V767" s="7"/>
      <c r="X767" s="7"/>
      <c r="Y767" s="7"/>
      <c r="Z767" s="7"/>
      <c r="AA767" s="7"/>
      <c r="AC767" s="7"/>
      <c r="AD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</row>
    <row r="768" spans="2:57" x14ac:dyDescent="0.2">
      <c r="B768" s="7"/>
      <c r="C768" s="7"/>
      <c r="E768" s="7"/>
      <c r="F768" s="7"/>
      <c r="G768" s="7"/>
      <c r="H768" s="7"/>
      <c r="I768" s="7"/>
      <c r="J768" s="7"/>
      <c r="K768" s="7"/>
      <c r="O768" s="10"/>
      <c r="P768" s="7"/>
      <c r="Q768" s="7"/>
      <c r="S768" s="7"/>
      <c r="T768" s="7"/>
      <c r="U768" s="7"/>
      <c r="V768" s="7"/>
      <c r="X768" s="7"/>
      <c r="Y768" s="7"/>
      <c r="Z768" s="7"/>
      <c r="AA768" s="7"/>
      <c r="AC768" s="7"/>
      <c r="AD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</row>
    <row r="769" spans="2:57" x14ac:dyDescent="0.2">
      <c r="B769" s="7"/>
      <c r="C769" s="7"/>
      <c r="E769" s="7"/>
      <c r="F769" s="7"/>
      <c r="G769" s="7"/>
      <c r="H769" s="7"/>
      <c r="I769" s="7"/>
      <c r="J769" s="7"/>
      <c r="K769" s="7"/>
      <c r="O769" s="10"/>
      <c r="P769" s="7"/>
      <c r="Q769" s="7"/>
      <c r="S769" s="7"/>
      <c r="T769" s="7"/>
      <c r="U769" s="7"/>
      <c r="V769" s="7"/>
      <c r="X769" s="7"/>
      <c r="Y769" s="7"/>
      <c r="Z769" s="7"/>
      <c r="AA769" s="7"/>
      <c r="AC769" s="7"/>
      <c r="AD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</row>
    <row r="770" spans="2:57" x14ac:dyDescent="0.2">
      <c r="B770" s="7"/>
      <c r="C770" s="7"/>
      <c r="E770" s="7"/>
      <c r="F770" s="7"/>
      <c r="G770" s="7"/>
      <c r="H770" s="7"/>
      <c r="I770" s="7"/>
      <c r="J770" s="7"/>
      <c r="K770" s="7"/>
      <c r="O770" s="10"/>
      <c r="P770" s="7"/>
      <c r="Q770" s="7"/>
      <c r="S770" s="7"/>
      <c r="T770" s="7"/>
      <c r="U770" s="7"/>
      <c r="V770" s="7"/>
      <c r="X770" s="7"/>
      <c r="Y770" s="7"/>
      <c r="Z770" s="7"/>
      <c r="AA770" s="7"/>
      <c r="AC770" s="7"/>
      <c r="AD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</row>
    <row r="771" spans="2:57" x14ac:dyDescent="0.2">
      <c r="B771" s="7"/>
      <c r="C771" s="7"/>
      <c r="E771" s="7"/>
      <c r="F771" s="7"/>
      <c r="G771" s="7"/>
      <c r="H771" s="7"/>
      <c r="I771" s="7"/>
      <c r="J771" s="7"/>
      <c r="K771" s="7"/>
      <c r="O771" s="10"/>
      <c r="P771" s="7"/>
      <c r="Q771" s="7"/>
      <c r="S771" s="7"/>
      <c r="T771" s="7"/>
      <c r="U771" s="7"/>
      <c r="V771" s="7"/>
      <c r="X771" s="7"/>
      <c r="Y771" s="7"/>
      <c r="Z771" s="7"/>
      <c r="AA771" s="7"/>
      <c r="AC771" s="7"/>
      <c r="AD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</row>
    <row r="772" spans="2:57" x14ac:dyDescent="0.2">
      <c r="B772" s="7"/>
      <c r="C772" s="7"/>
      <c r="E772" s="7"/>
      <c r="F772" s="7"/>
      <c r="G772" s="7"/>
      <c r="H772" s="7"/>
      <c r="I772" s="7"/>
      <c r="J772" s="7"/>
      <c r="K772" s="7"/>
      <c r="O772" s="10"/>
      <c r="P772" s="7"/>
      <c r="Q772" s="7"/>
      <c r="S772" s="7"/>
      <c r="T772" s="7"/>
      <c r="U772" s="7"/>
      <c r="V772" s="7"/>
      <c r="X772" s="7"/>
      <c r="Y772" s="7"/>
      <c r="Z772" s="7"/>
      <c r="AA772" s="7"/>
      <c r="AC772" s="7"/>
      <c r="AD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</row>
    <row r="773" spans="2:57" x14ac:dyDescent="0.2">
      <c r="B773" s="7"/>
      <c r="C773" s="7"/>
      <c r="E773" s="7"/>
      <c r="F773" s="7"/>
      <c r="G773" s="7"/>
      <c r="H773" s="7"/>
      <c r="I773" s="7"/>
      <c r="J773" s="7"/>
      <c r="K773" s="7"/>
      <c r="O773" s="10"/>
      <c r="P773" s="7"/>
      <c r="Q773" s="7"/>
      <c r="S773" s="7"/>
      <c r="T773" s="7"/>
      <c r="U773" s="7"/>
      <c r="V773" s="7"/>
      <c r="X773" s="7"/>
      <c r="Y773" s="7"/>
      <c r="Z773" s="7"/>
      <c r="AA773" s="7"/>
      <c r="AC773" s="7"/>
      <c r="AD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</row>
    <row r="774" spans="2:57" x14ac:dyDescent="0.2">
      <c r="B774" s="7"/>
      <c r="C774" s="7"/>
      <c r="E774" s="7"/>
      <c r="F774" s="7"/>
      <c r="G774" s="7"/>
      <c r="H774" s="7"/>
      <c r="I774" s="7"/>
      <c r="J774" s="7"/>
      <c r="K774" s="7"/>
      <c r="O774" s="10"/>
      <c r="P774" s="7"/>
      <c r="Q774" s="7"/>
      <c r="S774" s="7"/>
      <c r="T774" s="7"/>
      <c r="U774" s="7"/>
      <c r="V774" s="7"/>
      <c r="X774" s="7"/>
      <c r="Y774" s="7"/>
      <c r="Z774" s="7"/>
      <c r="AA774" s="7"/>
      <c r="AC774" s="7"/>
      <c r="AD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</row>
    <row r="775" spans="2:57" x14ac:dyDescent="0.2">
      <c r="B775" s="7"/>
      <c r="C775" s="7"/>
      <c r="E775" s="7"/>
      <c r="F775" s="7"/>
      <c r="G775" s="7"/>
      <c r="H775" s="7"/>
      <c r="I775" s="7"/>
      <c r="J775" s="7"/>
      <c r="K775" s="7"/>
      <c r="O775" s="10"/>
      <c r="P775" s="7"/>
      <c r="Q775" s="7"/>
      <c r="S775" s="7"/>
      <c r="T775" s="7"/>
      <c r="U775" s="7"/>
      <c r="V775" s="7"/>
      <c r="X775" s="7"/>
      <c r="Y775" s="7"/>
      <c r="Z775" s="7"/>
      <c r="AA775" s="7"/>
      <c r="AC775" s="7"/>
      <c r="AD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</row>
    <row r="776" spans="2:57" x14ac:dyDescent="0.2">
      <c r="B776" s="7"/>
      <c r="C776" s="7"/>
      <c r="E776" s="7"/>
      <c r="F776" s="7"/>
      <c r="G776" s="7"/>
      <c r="H776" s="7"/>
      <c r="I776" s="7"/>
      <c r="J776" s="7"/>
      <c r="K776" s="7"/>
      <c r="O776" s="10"/>
      <c r="P776" s="7"/>
      <c r="Q776" s="7"/>
      <c r="S776" s="7"/>
      <c r="T776" s="7"/>
      <c r="U776" s="7"/>
      <c r="V776" s="7"/>
      <c r="X776" s="7"/>
      <c r="Y776" s="7"/>
      <c r="Z776" s="7"/>
      <c r="AA776" s="7"/>
      <c r="AC776" s="7"/>
      <c r="AD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</row>
    <row r="777" spans="2:57" x14ac:dyDescent="0.2">
      <c r="B777" s="7"/>
      <c r="C777" s="7"/>
      <c r="E777" s="7"/>
      <c r="F777" s="7"/>
      <c r="G777" s="7"/>
      <c r="H777" s="7"/>
      <c r="I777" s="7"/>
      <c r="J777" s="7"/>
      <c r="K777" s="7"/>
      <c r="O777" s="10"/>
      <c r="P777" s="7"/>
      <c r="Q777" s="7"/>
      <c r="S777" s="7"/>
      <c r="T777" s="7"/>
      <c r="U777" s="7"/>
      <c r="V777" s="7"/>
      <c r="X777" s="7"/>
      <c r="Y777" s="7"/>
      <c r="Z777" s="7"/>
      <c r="AA777" s="7"/>
      <c r="AC777" s="7"/>
      <c r="AD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</row>
    <row r="778" spans="2:57" x14ac:dyDescent="0.2">
      <c r="B778" s="7"/>
      <c r="C778" s="7"/>
      <c r="E778" s="7"/>
      <c r="F778" s="7"/>
      <c r="G778" s="7"/>
      <c r="H778" s="7"/>
      <c r="I778" s="7"/>
      <c r="J778" s="7"/>
      <c r="K778" s="7"/>
      <c r="O778" s="10"/>
      <c r="P778" s="7"/>
      <c r="Q778" s="7"/>
      <c r="S778" s="7"/>
      <c r="T778" s="7"/>
      <c r="U778" s="7"/>
      <c r="V778" s="7"/>
      <c r="X778" s="7"/>
      <c r="Y778" s="7"/>
      <c r="Z778" s="7"/>
      <c r="AA778" s="7"/>
      <c r="AC778" s="7"/>
      <c r="AD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</row>
    <row r="779" spans="2:57" x14ac:dyDescent="0.2">
      <c r="B779" s="7"/>
      <c r="C779" s="7"/>
      <c r="E779" s="7"/>
      <c r="F779" s="7"/>
      <c r="G779" s="7"/>
      <c r="H779" s="7"/>
      <c r="I779" s="7"/>
      <c r="J779" s="7"/>
      <c r="K779" s="7"/>
      <c r="O779" s="10"/>
      <c r="P779" s="7"/>
      <c r="Q779" s="7"/>
      <c r="S779" s="7"/>
      <c r="T779" s="7"/>
      <c r="U779" s="7"/>
      <c r="V779" s="7"/>
      <c r="X779" s="7"/>
      <c r="Y779" s="7"/>
      <c r="Z779" s="7"/>
      <c r="AA779" s="7"/>
      <c r="AC779" s="7"/>
      <c r="AD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</row>
    <row r="780" spans="2:57" x14ac:dyDescent="0.2">
      <c r="B780" s="7"/>
      <c r="C780" s="7"/>
      <c r="E780" s="7"/>
      <c r="F780" s="7"/>
      <c r="G780" s="7"/>
      <c r="H780" s="7"/>
      <c r="I780" s="7"/>
      <c r="J780" s="7"/>
      <c r="K780" s="7"/>
      <c r="O780" s="10"/>
      <c r="P780" s="7"/>
      <c r="Q780" s="7"/>
      <c r="S780" s="7"/>
      <c r="T780" s="7"/>
      <c r="U780" s="7"/>
      <c r="V780" s="7"/>
      <c r="X780" s="7"/>
      <c r="Y780" s="7"/>
      <c r="Z780" s="7"/>
      <c r="AA780" s="7"/>
      <c r="AC780" s="7"/>
      <c r="AD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</row>
    <row r="781" spans="2:57" x14ac:dyDescent="0.2">
      <c r="B781" s="7"/>
      <c r="C781" s="7"/>
      <c r="E781" s="7"/>
      <c r="F781" s="7"/>
      <c r="G781" s="7"/>
      <c r="H781" s="7"/>
      <c r="I781" s="7"/>
      <c r="J781" s="7"/>
      <c r="K781" s="7"/>
      <c r="O781" s="10"/>
      <c r="P781" s="7"/>
      <c r="Q781" s="7"/>
      <c r="S781" s="7"/>
      <c r="T781" s="7"/>
      <c r="U781" s="7"/>
      <c r="V781" s="7"/>
      <c r="X781" s="7"/>
      <c r="Y781" s="7"/>
      <c r="Z781" s="7"/>
      <c r="AA781" s="7"/>
      <c r="AC781" s="7"/>
      <c r="AD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</row>
    <row r="782" spans="2:57" x14ac:dyDescent="0.2">
      <c r="B782" s="7"/>
      <c r="C782" s="7"/>
      <c r="E782" s="7"/>
      <c r="F782" s="7"/>
      <c r="G782" s="7"/>
      <c r="H782" s="7"/>
      <c r="I782" s="7"/>
      <c r="J782" s="7"/>
      <c r="K782" s="7"/>
      <c r="O782" s="10"/>
      <c r="P782" s="7"/>
      <c r="Q782" s="7"/>
      <c r="S782" s="7"/>
      <c r="T782" s="7"/>
      <c r="U782" s="7"/>
      <c r="V782" s="7"/>
      <c r="X782" s="7"/>
      <c r="Y782" s="7"/>
      <c r="Z782" s="7"/>
      <c r="AA782" s="7"/>
      <c r="AC782" s="7"/>
      <c r="AD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</row>
    <row r="783" spans="2:57" x14ac:dyDescent="0.2">
      <c r="B783" s="7"/>
      <c r="C783" s="7"/>
      <c r="E783" s="7"/>
      <c r="F783" s="7"/>
      <c r="G783" s="7"/>
      <c r="H783" s="7"/>
      <c r="I783" s="7"/>
      <c r="J783" s="7"/>
      <c r="K783" s="7"/>
      <c r="O783" s="10"/>
      <c r="P783" s="7"/>
      <c r="Q783" s="7"/>
      <c r="S783" s="7"/>
      <c r="T783" s="7"/>
      <c r="U783" s="7"/>
      <c r="V783" s="7"/>
      <c r="X783" s="7"/>
      <c r="Y783" s="7"/>
      <c r="Z783" s="7"/>
      <c r="AA783" s="7"/>
      <c r="AC783" s="7"/>
      <c r="AD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</row>
    <row r="784" spans="2:57" x14ac:dyDescent="0.2">
      <c r="B784" s="7"/>
      <c r="C784" s="7"/>
      <c r="E784" s="7"/>
      <c r="F784" s="7"/>
      <c r="G784" s="7"/>
      <c r="H784" s="7"/>
      <c r="I784" s="7"/>
      <c r="J784" s="7"/>
      <c r="K784" s="7"/>
      <c r="O784" s="10"/>
      <c r="P784" s="7"/>
      <c r="Q784" s="7"/>
      <c r="S784" s="7"/>
      <c r="T784" s="7"/>
      <c r="U784" s="7"/>
      <c r="V784" s="7"/>
      <c r="X784" s="7"/>
      <c r="Y784" s="7"/>
      <c r="Z784" s="7"/>
      <c r="AA784" s="7"/>
      <c r="AC784" s="7"/>
      <c r="AD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</row>
    <row r="785" spans="2:57" x14ac:dyDescent="0.2">
      <c r="B785" s="7"/>
      <c r="C785" s="7"/>
      <c r="E785" s="7"/>
      <c r="F785" s="7"/>
      <c r="G785" s="7"/>
      <c r="H785" s="7"/>
      <c r="I785" s="7"/>
      <c r="J785" s="7"/>
      <c r="K785" s="7"/>
      <c r="O785" s="10"/>
      <c r="P785" s="7"/>
      <c r="Q785" s="7"/>
      <c r="S785" s="7"/>
      <c r="T785" s="7"/>
      <c r="U785" s="7"/>
      <c r="V785" s="7"/>
      <c r="X785" s="7"/>
      <c r="Y785" s="7"/>
      <c r="Z785" s="7"/>
      <c r="AA785" s="7"/>
      <c r="AC785" s="7"/>
      <c r="AD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</row>
    <row r="786" spans="2:57" x14ac:dyDescent="0.2">
      <c r="B786" s="7"/>
      <c r="C786" s="7"/>
      <c r="E786" s="7"/>
      <c r="F786" s="7"/>
      <c r="G786" s="7"/>
      <c r="H786" s="7"/>
      <c r="I786" s="7"/>
      <c r="J786" s="7"/>
      <c r="K786" s="7"/>
      <c r="O786" s="10"/>
      <c r="P786" s="7"/>
      <c r="Q786" s="7"/>
      <c r="S786" s="7"/>
      <c r="T786" s="7"/>
      <c r="U786" s="7"/>
      <c r="V786" s="7"/>
      <c r="X786" s="7"/>
      <c r="Y786" s="7"/>
      <c r="Z786" s="7"/>
      <c r="AA786" s="7"/>
      <c r="AC786" s="7"/>
      <c r="AD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</row>
    <row r="787" spans="2:57" x14ac:dyDescent="0.2">
      <c r="B787" s="7"/>
      <c r="C787" s="7"/>
      <c r="E787" s="7"/>
      <c r="F787" s="7"/>
      <c r="G787" s="7"/>
      <c r="H787" s="7"/>
      <c r="I787" s="7"/>
      <c r="J787" s="7"/>
      <c r="K787" s="7"/>
      <c r="O787" s="10"/>
      <c r="P787" s="7"/>
      <c r="Q787" s="7"/>
      <c r="S787" s="7"/>
      <c r="T787" s="7"/>
      <c r="U787" s="7"/>
      <c r="V787" s="7"/>
      <c r="X787" s="7"/>
      <c r="Y787" s="7"/>
      <c r="Z787" s="7"/>
      <c r="AA787" s="7"/>
      <c r="AC787" s="7"/>
      <c r="AD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</row>
    <row r="788" spans="2:57" x14ac:dyDescent="0.2">
      <c r="B788" s="7"/>
      <c r="C788" s="7"/>
      <c r="E788" s="7"/>
      <c r="F788" s="7"/>
      <c r="G788" s="7"/>
      <c r="H788" s="7"/>
      <c r="I788" s="7"/>
      <c r="J788" s="7"/>
      <c r="K788" s="7"/>
      <c r="O788" s="10"/>
      <c r="P788" s="7"/>
      <c r="Q788" s="7"/>
      <c r="S788" s="7"/>
      <c r="T788" s="7"/>
      <c r="U788" s="7"/>
      <c r="V788" s="7"/>
      <c r="X788" s="7"/>
      <c r="Y788" s="7"/>
      <c r="Z788" s="7"/>
      <c r="AA788" s="7"/>
      <c r="AC788" s="7"/>
      <c r="AD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</row>
    <row r="789" spans="2:57" x14ac:dyDescent="0.2">
      <c r="B789" s="7"/>
      <c r="C789" s="7"/>
      <c r="E789" s="7"/>
      <c r="F789" s="7"/>
      <c r="G789" s="7"/>
      <c r="H789" s="7"/>
      <c r="I789" s="7"/>
      <c r="J789" s="7"/>
      <c r="K789" s="7"/>
      <c r="O789" s="10"/>
      <c r="P789" s="7"/>
      <c r="Q789" s="7"/>
      <c r="S789" s="7"/>
      <c r="T789" s="7"/>
      <c r="U789" s="7"/>
      <c r="V789" s="7"/>
      <c r="X789" s="7"/>
      <c r="Y789" s="7"/>
      <c r="Z789" s="7"/>
      <c r="AA789" s="7"/>
      <c r="AC789" s="7"/>
      <c r="AD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</row>
    <row r="790" spans="2:57" x14ac:dyDescent="0.2">
      <c r="B790" s="7"/>
      <c r="C790" s="7"/>
      <c r="E790" s="7"/>
      <c r="F790" s="7"/>
      <c r="G790" s="7"/>
      <c r="H790" s="7"/>
      <c r="I790" s="7"/>
      <c r="J790" s="7"/>
      <c r="K790" s="7"/>
      <c r="O790" s="10"/>
      <c r="P790" s="7"/>
      <c r="Q790" s="7"/>
      <c r="S790" s="7"/>
      <c r="T790" s="7"/>
      <c r="U790" s="7"/>
      <c r="V790" s="7"/>
      <c r="X790" s="7"/>
      <c r="Y790" s="7"/>
      <c r="Z790" s="7"/>
      <c r="AA790" s="7"/>
      <c r="AC790" s="7"/>
      <c r="AD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</row>
    <row r="791" spans="2:57" x14ac:dyDescent="0.2">
      <c r="B791" s="7"/>
      <c r="C791" s="7"/>
      <c r="E791" s="7"/>
      <c r="F791" s="7"/>
      <c r="G791" s="7"/>
      <c r="H791" s="7"/>
      <c r="I791" s="7"/>
      <c r="J791" s="7"/>
      <c r="K791" s="7"/>
      <c r="O791" s="10"/>
      <c r="P791" s="7"/>
      <c r="Q791" s="7"/>
      <c r="S791" s="7"/>
      <c r="T791" s="7"/>
      <c r="U791" s="7"/>
      <c r="V791" s="7"/>
      <c r="X791" s="7"/>
      <c r="Y791" s="7"/>
      <c r="Z791" s="7"/>
      <c r="AA791" s="7"/>
      <c r="AC791" s="7"/>
      <c r="AD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</row>
    <row r="792" spans="2:57" x14ac:dyDescent="0.2">
      <c r="B792" s="7"/>
      <c r="C792" s="7"/>
      <c r="E792" s="7"/>
      <c r="F792" s="7"/>
      <c r="G792" s="7"/>
      <c r="H792" s="7"/>
      <c r="I792" s="7"/>
      <c r="J792" s="7"/>
      <c r="K792" s="7"/>
      <c r="O792" s="10"/>
      <c r="P792" s="7"/>
      <c r="Q792" s="7"/>
      <c r="S792" s="7"/>
      <c r="T792" s="7"/>
      <c r="U792" s="7"/>
      <c r="V792" s="7"/>
      <c r="X792" s="7"/>
      <c r="Y792" s="7"/>
      <c r="Z792" s="7"/>
      <c r="AA792" s="7"/>
      <c r="AC792" s="7"/>
      <c r="AD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</row>
    <row r="793" spans="2:57" x14ac:dyDescent="0.2">
      <c r="B793" s="7"/>
      <c r="C793" s="7"/>
      <c r="E793" s="7"/>
      <c r="F793" s="7"/>
      <c r="G793" s="7"/>
      <c r="H793" s="7"/>
      <c r="I793" s="7"/>
      <c r="J793" s="7"/>
      <c r="K793" s="7"/>
      <c r="O793" s="10"/>
      <c r="P793" s="7"/>
      <c r="Q793" s="7"/>
      <c r="S793" s="7"/>
      <c r="T793" s="7"/>
      <c r="U793" s="7"/>
      <c r="V793" s="7"/>
      <c r="X793" s="7"/>
      <c r="Y793" s="7"/>
      <c r="Z793" s="7"/>
      <c r="AA793" s="7"/>
      <c r="AC793" s="7"/>
      <c r="AD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</row>
    <row r="794" spans="2:57" x14ac:dyDescent="0.2">
      <c r="B794" s="7"/>
      <c r="C794" s="7"/>
      <c r="E794" s="7"/>
      <c r="F794" s="7"/>
      <c r="G794" s="7"/>
      <c r="H794" s="7"/>
      <c r="I794" s="7"/>
      <c r="J794" s="7"/>
      <c r="K794" s="7"/>
      <c r="O794" s="10"/>
      <c r="P794" s="7"/>
      <c r="Q794" s="7"/>
      <c r="S794" s="7"/>
      <c r="T794" s="7"/>
      <c r="U794" s="7"/>
      <c r="V794" s="7"/>
      <c r="X794" s="7"/>
      <c r="Y794" s="7"/>
      <c r="Z794" s="7"/>
      <c r="AA794" s="7"/>
      <c r="AC794" s="7"/>
      <c r="AD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</row>
    <row r="795" spans="2:57" x14ac:dyDescent="0.2">
      <c r="B795" s="7"/>
      <c r="C795" s="7"/>
      <c r="E795" s="7"/>
      <c r="F795" s="7"/>
      <c r="G795" s="7"/>
      <c r="H795" s="7"/>
      <c r="I795" s="7"/>
      <c r="J795" s="7"/>
      <c r="K795" s="7"/>
      <c r="O795" s="10"/>
      <c r="P795" s="7"/>
      <c r="Q795" s="7"/>
      <c r="S795" s="7"/>
      <c r="T795" s="7"/>
      <c r="U795" s="7"/>
      <c r="V795" s="7"/>
      <c r="X795" s="7"/>
      <c r="Y795" s="7"/>
      <c r="Z795" s="7"/>
      <c r="AA795" s="7"/>
      <c r="AC795" s="7"/>
      <c r="AD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</row>
    <row r="796" spans="2:57" x14ac:dyDescent="0.2">
      <c r="B796" s="7"/>
      <c r="C796" s="7"/>
      <c r="E796" s="7"/>
      <c r="F796" s="7"/>
      <c r="G796" s="7"/>
      <c r="H796" s="7"/>
      <c r="I796" s="7"/>
      <c r="J796" s="7"/>
      <c r="K796" s="7"/>
      <c r="O796" s="10"/>
      <c r="P796" s="7"/>
      <c r="Q796" s="7"/>
      <c r="S796" s="7"/>
      <c r="T796" s="7"/>
      <c r="U796" s="7"/>
      <c r="V796" s="7"/>
      <c r="X796" s="7"/>
      <c r="Y796" s="7"/>
      <c r="Z796" s="7"/>
      <c r="AA796" s="7"/>
      <c r="AC796" s="7"/>
      <c r="AD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</row>
    <row r="797" spans="2:57" x14ac:dyDescent="0.2">
      <c r="B797" s="7"/>
      <c r="C797" s="7"/>
      <c r="E797" s="7"/>
      <c r="F797" s="7"/>
      <c r="G797" s="7"/>
      <c r="H797" s="7"/>
      <c r="I797" s="7"/>
      <c r="J797" s="7"/>
      <c r="K797" s="7"/>
      <c r="O797" s="10"/>
      <c r="P797" s="7"/>
      <c r="Q797" s="7"/>
      <c r="S797" s="7"/>
      <c r="T797" s="7"/>
      <c r="U797" s="7"/>
      <c r="V797" s="7"/>
      <c r="X797" s="7"/>
      <c r="Y797" s="7"/>
      <c r="Z797" s="7"/>
      <c r="AA797" s="7"/>
      <c r="AC797" s="7"/>
      <c r="AD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</row>
    <row r="798" spans="2:57" x14ac:dyDescent="0.2">
      <c r="B798" s="7"/>
      <c r="C798" s="7"/>
      <c r="E798" s="7"/>
      <c r="F798" s="7"/>
      <c r="G798" s="7"/>
      <c r="H798" s="7"/>
      <c r="I798" s="7"/>
      <c r="J798" s="7"/>
      <c r="K798" s="7"/>
      <c r="O798" s="10"/>
      <c r="P798" s="7"/>
      <c r="Q798" s="7"/>
      <c r="S798" s="7"/>
      <c r="T798" s="7"/>
      <c r="U798" s="7"/>
      <c r="V798" s="7"/>
      <c r="X798" s="7"/>
      <c r="Y798" s="7"/>
      <c r="Z798" s="7"/>
      <c r="AA798" s="7"/>
      <c r="AC798" s="7"/>
      <c r="AD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</row>
    <row r="799" spans="2:57" x14ac:dyDescent="0.2">
      <c r="B799" s="7"/>
      <c r="C799" s="7"/>
      <c r="E799" s="7"/>
      <c r="F799" s="7"/>
      <c r="G799" s="7"/>
      <c r="H799" s="7"/>
      <c r="I799" s="7"/>
      <c r="J799" s="7"/>
      <c r="K799" s="7"/>
      <c r="O799" s="10"/>
      <c r="P799" s="7"/>
      <c r="Q799" s="7"/>
      <c r="S799" s="7"/>
      <c r="T799" s="7"/>
      <c r="U799" s="7"/>
      <c r="V799" s="7"/>
      <c r="X799" s="7"/>
      <c r="Y799" s="7"/>
      <c r="Z799" s="7"/>
      <c r="AA799" s="7"/>
      <c r="AC799" s="7"/>
      <c r="AD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</row>
    <row r="800" spans="2:57" x14ac:dyDescent="0.2">
      <c r="B800" s="7"/>
      <c r="C800" s="7"/>
      <c r="E800" s="7"/>
      <c r="F800" s="7"/>
      <c r="G800" s="7"/>
      <c r="H800" s="7"/>
      <c r="I800" s="7"/>
      <c r="J800" s="7"/>
      <c r="K800" s="7"/>
      <c r="O800" s="10"/>
      <c r="P800" s="7"/>
      <c r="Q800" s="7"/>
      <c r="S800" s="7"/>
      <c r="T800" s="7"/>
      <c r="U800" s="7"/>
      <c r="V800" s="7"/>
      <c r="X800" s="7"/>
      <c r="Y800" s="7"/>
      <c r="Z800" s="7"/>
      <c r="AA800" s="7"/>
      <c r="AC800" s="7"/>
      <c r="AD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</row>
    <row r="801" spans="2:57" x14ac:dyDescent="0.2">
      <c r="B801" s="7"/>
      <c r="C801" s="7"/>
      <c r="E801" s="7"/>
      <c r="F801" s="7"/>
      <c r="G801" s="7"/>
      <c r="H801" s="7"/>
      <c r="I801" s="7"/>
      <c r="J801" s="7"/>
      <c r="K801" s="7"/>
      <c r="O801" s="10"/>
      <c r="P801" s="7"/>
      <c r="Q801" s="7"/>
      <c r="S801" s="7"/>
      <c r="T801" s="7"/>
      <c r="U801" s="7"/>
      <c r="V801" s="7"/>
      <c r="X801" s="7"/>
      <c r="Y801" s="7"/>
      <c r="Z801" s="7"/>
      <c r="AA801" s="7"/>
      <c r="AC801" s="7"/>
      <c r="AD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</row>
    <row r="802" spans="2:57" x14ac:dyDescent="0.2">
      <c r="B802" s="7"/>
      <c r="C802" s="7"/>
      <c r="E802" s="7"/>
      <c r="F802" s="7"/>
      <c r="G802" s="7"/>
      <c r="H802" s="7"/>
      <c r="I802" s="7"/>
      <c r="J802" s="7"/>
      <c r="K802" s="7"/>
      <c r="O802" s="10"/>
      <c r="P802" s="7"/>
      <c r="Q802" s="7"/>
      <c r="S802" s="7"/>
      <c r="T802" s="7"/>
      <c r="U802" s="7"/>
      <c r="V802" s="7"/>
      <c r="X802" s="7"/>
      <c r="Y802" s="7"/>
      <c r="Z802" s="7"/>
      <c r="AA802" s="7"/>
      <c r="AC802" s="7"/>
      <c r="AD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</row>
    <row r="803" spans="2:57" x14ac:dyDescent="0.2">
      <c r="B803" s="7"/>
      <c r="C803" s="7"/>
      <c r="E803" s="7"/>
      <c r="F803" s="7"/>
      <c r="G803" s="7"/>
      <c r="H803" s="7"/>
      <c r="I803" s="7"/>
      <c r="J803" s="7"/>
      <c r="K803" s="7"/>
      <c r="O803" s="10"/>
      <c r="P803" s="7"/>
      <c r="Q803" s="7"/>
      <c r="S803" s="7"/>
      <c r="T803" s="7"/>
      <c r="U803" s="7"/>
      <c r="V803" s="7"/>
      <c r="X803" s="7"/>
      <c r="Y803" s="7"/>
      <c r="Z803" s="7"/>
      <c r="AA803" s="7"/>
      <c r="AC803" s="7"/>
      <c r="AD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</row>
    <row r="804" spans="2:57" x14ac:dyDescent="0.2">
      <c r="B804" s="7"/>
      <c r="C804" s="7"/>
      <c r="E804" s="7"/>
      <c r="F804" s="7"/>
      <c r="G804" s="7"/>
      <c r="H804" s="7"/>
      <c r="I804" s="7"/>
      <c r="J804" s="7"/>
      <c r="K804" s="7"/>
      <c r="O804" s="10"/>
      <c r="P804" s="7"/>
      <c r="Q804" s="7"/>
      <c r="S804" s="7"/>
      <c r="T804" s="7"/>
      <c r="U804" s="7"/>
      <c r="V804" s="7"/>
      <c r="X804" s="7"/>
      <c r="Y804" s="7"/>
      <c r="Z804" s="7"/>
      <c r="AA804" s="7"/>
      <c r="AC804" s="7"/>
      <c r="AD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</row>
    <row r="805" spans="2:57" x14ac:dyDescent="0.2">
      <c r="B805" s="7"/>
      <c r="C805" s="7"/>
      <c r="E805" s="7"/>
      <c r="F805" s="7"/>
      <c r="G805" s="7"/>
      <c r="H805" s="7"/>
      <c r="I805" s="7"/>
      <c r="J805" s="7"/>
      <c r="K805" s="7"/>
      <c r="O805" s="10"/>
      <c r="P805" s="7"/>
      <c r="Q805" s="7"/>
      <c r="S805" s="7"/>
      <c r="T805" s="7"/>
      <c r="U805" s="7"/>
      <c r="V805" s="7"/>
      <c r="X805" s="7"/>
      <c r="Y805" s="7"/>
      <c r="Z805" s="7"/>
      <c r="AA805" s="7"/>
      <c r="AC805" s="7"/>
      <c r="AD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</row>
    <row r="806" spans="2:57" x14ac:dyDescent="0.2">
      <c r="B806" s="7"/>
      <c r="C806" s="7"/>
      <c r="E806" s="7"/>
      <c r="F806" s="7"/>
      <c r="G806" s="7"/>
      <c r="H806" s="7"/>
      <c r="I806" s="7"/>
      <c r="J806" s="7"/>
      <c r="K806" s="7"/>
      <c r="O806" s="10"/>
      <c r="P806" s="7"/>
      <c r="Q806" s="7"/>
      <c r="S806" s="7"/>
      <c r="T806" s="7"/>
      <c r="U806" s="7"/>
      <c r="V806" s="7"/>
      <c r="X806" s="7"/>
      <c r="Y806" s="7"/>
      <c r="Z806" s="7"/>
      <c r="AA806" s="7"/>
      <c r="AC806" s="7"/>
      <c r="AD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</row>
    <row r="807" spans="2:57" x14ac:dyDescent="0.2">
      <c r="B807" s="7"/>
      <c r="C807" s="7"/>
      <c r="E807" s="7"/>
      <c r="F807" s="7"/>
      <c r="G807" s="7"/>
      <c r="H807" s="7"/>
      <c r="I807" s="7"/>
      <c r="J807" s="7"/>
      <c r="K807" s="7"/>
      <c r="O807" s="10"/>
      <c r="P807" s="7"/>
      <c r="Q807" s="7"/>
      <c r="S807" s="7"/>
      <c r="T807" s="7"/>
      <c r="U807" s="7"/>
      <c r="V807" s="7"/>
      <c r="X807" s="7"/>
      <c r="Y807" s="7"/>
      <c r="Z807" s="7"/>
      <c r="AA807" s="7"/>
      <c r="AC807" s="7"/>
      <c r="AD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</row>
    <row r="808" spans="2:57" x14ac:dyDescent="0.2">
      <c r="B808" s="7"/>
      <c r="C808" s="7"/>
      <c r="E808" s="7"/>
      <c r="F808" s="7"/>
      <c r="G808" s="7"/>
      <c r="H808" s="7"/>
      <c r="I808" s="7"/>
      <c r="J808" s="7"/>
      <c r="K808" s="7"/>
      <c r="O808" s="10"/>
      <c r="P808" s="7"/>
      <c r="Q808" s="7"/>
      <c r="S808" s="7"/>
      <c r="T808" s="7"/>
      <c r="U808" s="7"/>
      <c r="V808" s="7"/>
      <c r="X808" s="7"/>
      <c r="Y808" s="7"/>
      <c r="Z808" s="7"/>
      <c r="AA808" s="7"/>
      <c r="AC808" s="7"/>
      <c r="AD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</row>
    <row r="809" spans="2:57" x14ac:dyDescent="0.2">
      <c r="B809" s="7"/>
      <c r="C809" s="7"/>
      <c r="E809" s="7"/>
      <c r="F809" s="7"/>
      <c r="G809" s="7"/>
      <c r="H809" s="7"/>
      <c r="I809" s="7"/>
      <c r="J809" s="7"/>
      <c r="K809" s="7"/>
      <c r="O809" s="10"/>
      <c r="P809" s="7"/>
      <c r="Q809" s="7"/>
      <c r="S809" s="7"/>
      <c r="T809" s="7"/>
      <c r="U809" s="7"/>
      <c r="V809" s="7"/>
      <c r="X809" s="7"/>
      <c r="Y809" s="7"/>
      <c r="Z809" s="7"/>
      <c r="AA809" s="7"/>
      <c r="AC809" s="7"/>
      <c r="AD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</row>
    <row r="810" spans="2:57" x14ac:dyDescent="0.2">
      <c r="B810" s="7"/>
      <c r="C810" s="7"/>
      <c r="E810" s="7"/>
      <c r="F810" s="7"/>
      <c r="G810" s="7"/>
      <c r="H810" s="7"/>
      <c r="I810" s="7"/>
      <c r="J810" s="7"/>
      <c r="K810" s="7"/>
      <c r="O810" s="10"/>
      <c r="P810" s="7"/>
      <c r="Q810" s="7"/>
      <c r="S810" s="7"/>
      <c r="T810" s="7"/>
      <c r="U810" s="7"/>
      <c r="V810" s="7"/>
      <c r="X810" s="7"/>
      <c r="Y810" s="7"/>
      <c r="Z810" s="7"/>
      <c r="AA810" s="7"/>
      <c r="AC810" s="7"/>
      <c r="AD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</row>
    <row r="811" spans="2:57" x14ac:dyDescent="0.2">
      <c r="B811" s="7"/>
      <c r="C811" s="7"/>
      <c r="E811" s="7"/>
      <c r="F811" s="7"/>
      <c r="G811" s="7"/>
      <c r="H811" s="7"/>
      <c r="I811" s="7"/>
      <c r="J811" s="7"/>
      <c r="K811" s="7"/>
      <c r="O811" s="10"/>
      <c r="P811" s="7"/>
      <c r="Q811" s="7"/>
      <c r="S811" s="7"/>
      <c r="T811" s="7"/>
      <c r="U811" s="7"/>
      <c r="V811" s="7"/>
      <c r="X811" s="7"/>
      <c r="Y811" s="7"/>
      <c r="Z811" s="7"/>
      <c r="AA811" s="7"/>
      <c r="AC811" s="7"/>
      <c r="AD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</row>
    <row r="812" spans="2:57" x14ac:dyDescent="0.2">
      <c r="B812" s="7"/>
      <c r="C812" s="7"/>
      <c r="E812" s="7"/>
      <c r="F812" s="7"/>
      <c r="G812" s="7"/>
      <c r="H812" s="7"/>
      <c r="I812" s="7"/>
      <c r="J812" s="7"/>
      <c r="K812" s="7"/>
      <c r="O812" s="10"/>
      <c r="P812" s="7"/>
      <c r="Q812" s="7"/>
      <c r="S812" s="7"/>
      <c r="T812" s="7"/>
      <c r="U812" s="7"/>
      <c r="V812" s="7"/>
      <c r="X812" s="7"/>
      <c r="Y812" s="7"/>
      <c r="Z812" s="7"/>
      <c r="AA812" s="7"/>
      <c r="AC812" s="7"/>
      <c r="AD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</row>
    <row r="813" spans="2:57" x14ac:dyDescent="0.2">
      <c r="B813" s="7"/>
      <c r="C813" s="7"/>
      <c r="E813" s="7"/>
      <c r="F813" s="7"/>
      <c r="G813" s="7"/>
      <c r="H813" s="7"/>
      <c r="I813" s="7"/>
      <c r="J813" s="7"/>
      <c r="K813" s="7"/>
      <c r="O813" s="10"/>
      <c r="P813" s="7"/>
      <c r="Q813" s="7"/>
      <c r="S813" s="7"/>
      <c r="T813" s="7"/>
      <c r="U813" s="7"/>
      <c r="V813" s="7"/>
      <c r="X813" s="7"/>
      <c r="Y813" s="7"/>
      <c r="Z813" s="7"/>
      <c r="AA813" s="7"/>
      <c r="AC813" s="7"/>
      <c r="AD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</row>
    <row r="814" spans="2:57" x14ac:dyDescent="0.2">
      <c r="B814" s="7"/>
      <c r="C814" s="7"/>
      <c r="E814" s="7"/>
      <c r="F814" s="7"/>
      <c r="G814" s="7"/>
      <c r="H814" s="7"/>
      <c r="I814" s="7"/>
      <c r="J814" s="7"/>
      <c r="K814" s="7"/>
      <c r="O814" s="10"/>
      <c r="P814" s="7"/>
      <c r="Q814" s="7"/>
      <c r="S814" s="7"/>
      <c r="T814" s="7"/>
      <c r="U814" s="7"/>
      <c r="V814" s="7"/>
      <c r="X814" s="7"/>
      <c r="Y814" s="7"/>
      <c r="Z814" s="7"/>
      <c r="AA814" s="7"/>
      <c r="AC814" s="7"/>
      <c r="AD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</row>
    <row r="815" spans="2:57" x14ac:dyDescent="0.2">
      <c r="B815" s="7"/>
      <c r="C815" s="7"/>
      <c r="E815" s="7"/>
      <c r="F815" s="7"/>
      <c r="G815" s="7"/>
      <c r="H815" s="7"/>
      <c r="I815" s="7"/>
      <c r="J815" s="7"/>
      <c r="K815" s="7"/>
      <c r="O815" s="10"/>
      <c r="P815" s="7"/>
      <c r="Q815" s="7"/>
      <c r="S815" s="7"/>
      <c r="T815" s="7"/>
      <c r="U815" s="7"/>
      <c r="V815" s="7"/>
      <c r="X815" s="7"/>
      <c r="Y815" s="7"/>
      <c r="Z815" s="7"/>
      <c r="AA815" s="7"/>
      <c r="AC815" s="7"/>
      <c r="AD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</row>
    <row r="816" spans="2:57" x14ac:dyDescent="0.2">
      <c r="B816" s="7"/>
      <c r="C816" s="7"/>
      <c r="E816" s="7"/>
      <c r="F816" s="7"/>
      <c r="G816" s="7"/>
      <c r="H816" s="7"/>
      <c r="I816" s="7"/>
      <c r="J816" s="7"/>
      <c r="K816" s="7"/>
      <c r="O816" s="10"/>
      <c r="P816" s="7"/>
      <c r="Q816" s="7"/>
      <c r="S816" s="7"/>
      <c r="T816" s="7"/>
      <c r="U816" s="7"/>
      <c r="V816" s="7"/>
      <c r="X816" s="7"/>
      <c r="Y816" s="7"/>
      <c r="Z816" s="7"/>
      <c r="AA816" s="7"/>
      <c r="AC816" s="7"/>
      <c r="AD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</row>
    <row r="817" spans="2:57" x14ac:dyDescent="0.2">
      <c r="B817" s="7"/>
      <c r="C817" s="7"/>
      <c r="E817" s="7"/>
      <c r="F817" s="7"/>
      <c r="G817" s="7"/>
      <c r="H817" s="7"/>
      <c r="I817" s="7"/>
      <c r="J817" s="7"/>
      <c r="K817" s="7"/>
      <c r="O817" s="10"/>
      <c r="P817" s="7"/>
      <c r="Q817" s="7"/>
      <c r="S817" s="7"/>
      <c r="T817" s="7"/>
      <c r="U817" s="7"/>
      <c r="V817" s="7"/>
      <c r="X817" s="7"/>
      <c r="Y817" s="7"/>
      <c r="Z817" s="7"/>
      <c r="AA817" s="7"/>
      <c r="AC817" s="7"/>
      <c r="AD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</row>
    <row r="818" spans="2:57" x14ac:dyDescent="0.2">
      <c r="B818" s="7"/>
      <c r="C818" s="7"/>
      <c r="E818" s="7"/>
      <c r="F818" s="7"/>
      <c r="G818" s="7"/>
      <c r="H818" s="7"/>
      <c r="I818" s="7"/>
      <c r="J818" s="7"/>
      <c r="K818" s="7"/>
      <c r="O818" s="10"/>
      <c r="P818" s="7"/>
      <c r="Q818" s="7"/>
      <c r="S818" s="7"/>
      <c r="T818" s="7"/>
      <c r="U818" s="7"/>
      <c r="V818" s="7"/>
      <c r="X818" s="7"/>
      <c r="Y818" s="7"/>
      <c r="Z818" s="7"/>
      <c r="AA818" s="7"/>
      <c r="AC818" s="7"/>
      <c r="AD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</row>
    <row r="819" spans="2:57" x14ac:dyDescent="0.2">
      <c r="B819" s="7"/>
      <c r="C819" s="7"/>
      <c r="E819" s="7"/>
      <c r="F819" s="7"/>
      <c r="G819" s="7"/>
      <c r="H819" s="7"/>
      <c r="I819" s="7"/>
      <c r="J819" s="7"/>
      <c r="K819" s="7"/>
      <c r="O819" s="10"/>
      <c r="P819" s="7"/>
      <c r="Q819" s="7"/>
      <c r="S819" s="7"/>
      <c r="T819" s="7"/>
      <c r="U819" s="7"/>
      <c r="V819" s="7"/>
      <c r="X819" s="7"/>
      <c r="Y819" s="7"/>
      <c r="Z819" s="7"/>
      <c r="AA819" s="7"/>
      <c r="AC819" s="7"/>
      <c r="AD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</row>
    <row r="820" spans="2:57" x14ac:dyDescent="0.2">
      <c r="B820" s="7"/>
      <c r="C820" s="7"/>
      <c r="E820" s="7"/>
      <c r="F820" s="7"/>
      <c r="G820" s="7"/>
      <c r="H820" s="7"/>
      <c r="I820" s="7"/>
      <c r="J820" s="7"/>
      <c r="K820" s="7"/>
      <c r="O820" s="10"/>
      <c r="P820" s="7"/>
      <c r="Q820" s="7"/>
      <c r="S820" s="7"/>
      <c r="T820" s="7"/>
      <c r="U820" s="7"/>
      <c r="V820" s="7"/>
      <c r="X820" s="7"/>
      <c r="Y820" s="7"/>
      <c r="Z820" s="7"/>
      <c r="AA820" s="7"/>
      <c r="AC820" s="7"/>
      <c r="AD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</row>
    <row r="821" spans="2:57" x14ac:dyDescent="0.2">
      <c r="B821" s="7"/>
      <c r="C821" s="7"/>
      <c r="E821" s="7"/>
      <c r="F821" s="7"/>
      <c r="G821" s="7"/>
      <c r="H821" s="7"/>
      <c r="I821" s="7"/>
      <c r="J821" s="7"/>
      <c r="K821" s="7"/>
      <c r="O821" s="10"/>
      <c r="P821" s="7"/>
      <c r="Q821" s="7"/>
      <c r="S821" s="7"/>
      <c r="T821" s="7"/>
      <c r="U821" s="7"/>
      <c r="V821" s="7"/>
      <c r="X821" s="7"/>
      <c r="Y821" s="7"/>
      <c r="Z821" s="7"/>
      <c r="AA821" s="7"/>
      <c r="AC821" s="7"/>
      <c r="AD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</row>
    <row r="822" spans="2:57" x14ac:dyDescent="0.2">
      <c r="B822" s="7"/>
      <c r="C822" s="7"/>
      <c r="E822" s="7"/>
      <c r="F822" s="7"/>
      <c r="G822" s="7"/>
      <c r="H822" s="7"/>
      <c r="I822" s="7"/>
      <c r="J822" s="7"/>
      <c r="K822" s="7"/>
      <c r="O822" s="10"/>
      <c r="P822" s="7"/>
      <c r="Q822" s="7"/>
      <c r="S822" s="7"/>
      <c r="T822" s="7"/>
      <c r="U822" s="7"/>
      <c r="V822" s="7"/>
      <c r="X822" s="7"/>
      <c r="Y822" s="7"/>
      <c r="Z822" s="7"/>
      <c r="AA822" s="7"/>
      <c r="AC822" s="7"/>
      <c r="AD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</row>
    <row r="823" spans="2:57" x14ac:dyDescent="0.2">
      <c r="B823" s="7"/>
      <c r="C823" s="7"/>
      <c r="E823" s="7"/>
      <c r="F823" s="7"/>
      <c r="G823" s="7"/>
      <c r="H823" s="7"/>
      <c r="I823" s="7"/>
      <c r="J823" s="7"/>
      <c r="K823" s="7"/>
      <c r="O823" s="10"/>
      <c r="P823" s="7"/>
      <c r="Q823" s="7"/>
      <c r="S823" s="7"/>
      <c r="T823" s="7"/>
      <c r="U823" s="7"/>
      <c r="V823" s="7"/>
      <c r="X823" s="7"/>
      <c r="Y823" s="7"/>
      <c r="Z823" s="7"/>
      <c r="AA823" s="7"/>
      <c r="AC823" s="7"/>
      <c r="AD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</row>
    <row r="824" spans="2:57" x14ac:dyDescent="0.2">
      <c r="B824" s="7"/>
      <c r="C824" s="7"/>
      <c r="E824" s="7"/>
      <c r="F824" s="7"/>
      <c r="G824" s="7"/>
      <c r="H824" s="7"/>
      <c r="I824" s="7"/>
      <c r="J824" s="7"/>
      <c r="K824" s="7"/>
      <c r="O824" s="10"/>
      <c r="P824" s="7"/>
      <c r="Q824" s="7"/>
      <c r="S824" s="7"/>
      <c r="T824" s="7"/>
      <c r="U824" s="7"/>
      <c r="V824" s="7"/>
      <c r="X824" s="7"/>
      <c r="Y824" s="7"/>
      <c r="Z824" s="7"/>
      <c r="AA824" s="7"/>
      <c r="AC824" s="7"/>
      <c r="AD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</row>
    <row r="825" spans="2:57" x14ac:dyDescent="0.2">
      <c r="B825" s="7"/>
      <c r="C825" s="7"/>
      <c r="E825" s="7"/>
      <c r="F825" s="7"/>
      <c r="G825" s="7"/>
      <c r="H825" s="7"/>
      <c r="I825" s="7"/>
      <c r="J825" s="7"/>
      <c r="K825" s="7"/>
      <c r="O825" s="10"/>
      <c r="P825" s="7"/>
      <c r="Q825" s="7"/>
      <c r="S825" s="7"/>
      <c r="T825" s="7"/>
      <c r="U825" s="7"/>
      <c r="V825" s="7"/>
      <c r="X825" s="7"/>
      <c r="Y825" s="7"/>
      <c r="Z825" s="7"/>
      <c r="AA825" s="7"/>
      <c r="AC825" s="7"/>
      <c r="AD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</row>
    <row r="826" spans="2:57" x14ac:dyDescent="0.2">
      <c r="B826" s="7"/>
      <c r="C826" s="7"/>
      <c r="E826" s="7"/>
      <c r="F826" s="7"/>
      <c r="G826" s="7"/>
      <c r="H826" s="7"/>
      <c r="I826" s="7"/>
      <c r="J826" s="7"/>
      <c r="K826" s="7"/>
      <c r="O826" s="10"/>
      <c r="P826" s="7"/>
      <c r="Q826" s="7"/>
      <c r="S826" s="7"/>
      <c r="T826" s="7"/>
      <c r="U826" s="7"/>
      <c r="V826" s="7"/>
      <c r="X826" s="7"/>
      <c r="Y826" s="7"/>
      <c r="Z826" s="7"/>
      <c r="AA826" s="7"/>
      <c r="AC826" s="7"/>
      <c r="AD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</row>
    <row r="827" spans="2:57" x14ac:dyDescent="0.2">
      <c r="B827" s="7"/>
      <c r="C827" s="7"/>
      <c r="E827" s="7"/>
      <c r="F827" s="7"/>
      <c r="G827" s="7"/>
      <c r="H827" s="7"/>
      <c r="I827" s="7"/>
      <c r="J827" s="7"/>
      <c r="K827" s="7"/>
      <c r="O827" s="10"/>
      <c r="P827" s="7"/>
      <c r="Q827" s="7"/>
      <c r="S827" s="7"/>
      <c r="T827" s="7"/>
      <c r="U827" s="7"/>
      <c r="V827" s="7"/>
      <c r="X827" s="7"/>
      <c r="Y827" s="7"/>
      <c r="Z827" s="7"/>
      <c r="AA827" s="7"/>
      <c r="AC827" s="7"/>
      <c r="AD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</row>
    <row r="828" spans="2:57" x14ac:dyDescent="0.2">
      <c r="B828" s="7"/>
      <c r="C828" s="7"/>
      <c r="E828" s="7"/>
      <c r="F828" s="7"/>
      <c r="G828" s="7"/>
      <c r="H828" s="7"/>
      <c r="I828" s="7"/>
      <c r="J828" s="7"/>
      <c r="K828" s="7"/>
      <c r="O828" s="10"/>
      <c r="P828" s="7"/>
      <c r="Q828" s="7"/>
      <c r="S828" s="7"/>
      <c r="T828" s="7"/>
      <c r="U828" s="7"/>
      <c r="V828" s="7"/>
      <c r="X828" s="7"/>
      <c r="Y828" s="7"/>
      <c r="Z828" s="7"/>
      <c r="AA828" s="7"/>
      <c r="AC828" s="7"/>
      <c r="AD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</row>
    <row r="829" spans="2:57" x14ac:dyDescent="0.2">
      <c r="B829" s="7"/>
      <c r="C829" s="7"/>
      <c r="E829" s="7"/>
      <c r="F829" s="7"/>
      <c r="G829" s="7"/>
      <c r="H829" s="7"/>
      <c r="I829" s="7"/>
      <c r="J829" s="7"/>
      <c r="K829" s="7"/>
      <c r="O829" s="10"/>
      <c r="P829" s="7"/>
      <c r="Q829" s="7"/>
      <c r="S829" s="7"/>
      <c r="T829" s="7"/>
      <c r="U829" s="7"/>
      <c r="V829" s="7"/>
      <c r="X829" s="7"/>
      <c r="Y829" s="7"/>
      <c r="Z829" s="7"/>
      <c r="AA829" s="7"/>
      <c r="AC829" s="7"/>
      <c r="AD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</row>
    <row r="830" spans="2:57" x14ac:dyDescent="0.2">
      <c r="B830" s="7"/>
      <c r="C830" s="7"/>
      <c r="E830" s="7"/>
      <c r="F830" s="7"/>
      <c r="G830" s="7"/>
      <c r="H830" s="7"/>
      <c r="I830" s="7"/>
      <c r="J830" s="7"/>
      <c r="K830" s="7"/>
      <c r="O830" s="10"/>
      <c r="P830" s="7"/>
      <c r="Q830" s="7"/>
      <c r="S830" s="7"/>
      <c r="T830" s="7"/>
      <c r="U830" s="7"/>
      <c r="V830" s="7"/>
      <c r="X830" s="7"/>
      <c r="Y830" s="7"/>
      <c r="Z830" s="7"/>
      <c r="AA830" s="7"/>
      <c r="AC830" s="7"/>
      <c r="AD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</row>
    <row r="831" spans="2:57" x14ac:dyDescent="0.2">
      <c r="B831" s="7"/>
      <c r="C831" s="7"/>
      <c r="E831" s="7"/>
      <c r="F831" s="7"/>
      <c r="G831" s="7"/>
      <c r="H831" s="7"/>
      <c r="I831" s="7"/>
      <c r="J831" s="7"/>
      <c r="K831" s="7"/>
      <c r="O831" s="10"/>
      <c r="P831" s="7"/>
      <c r="Q831" s="7"/>
      <c r="S831" s="7"/>
      <c r="T831" s="7"/>
      <c r="U831" s="7"/>
      <c r="V831" s="7"/>
      <c r="X831" s="7"/>
      <c r="Y831" s="7"/>
      <c r="Z831" s="7"/>
      <c r="AA831" s="7"/>
      <c r="AC831" s="7"/>
      <c r="AD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</row>
    <row r="832" spans="2:57" x14ac:dyDescent="0.2">
      <c r="B832" s="7"/>
      <c r="C832" s="7"/>
      <c r="E832" s="7"/>
      <c r="F832" s="7"/>
      <c r="G832" s="7"/>
      <c r="H832" s="7"/>
      <c r="I832" s="7"/>
      <c r="J832" s="7"/>
      <c r="K832" s="7"/>
      <c r="O832" s="10"/>
      <c r="P832" s="7"/>
      <c r="Q832" s="7"/>
      <c r="S832" s="7"/>
      <c r="T832" s="7"/>
      <c r="U832" s="7"/>
      <c r="V832" s="7"/>
      <c r="X832" s="7"/>
      <c r="Y832" s="7"/>
      <c r="Z832" s="7"/>
      <c r="AA832" s="7"/>
      <c r="AC832" s="7"/>
      <c r="AD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</row>
    <row r="833" spans="2:57" x14ac:dyDescent="0.2">
      <c r="B833" s="7"/>
      <c r="C833" s="7"/>
      <c r="E833" s="7"/>
      <c r="F833" s="7"/>
      <c r="G833" s="7"/>
      <c r="H833" s="7"/>
      <c r="I833" s="7"/>
      <c r="J833" s="7"/>
      <c r="K833" s="7"/>
      <c r="O833" s="10"/>
      <c r="P833" s="7"/>
      <c r="Q833" s="7"/>
      <c r="S833" s="7"/>
      <c r="T833" s="7"/>
      <c r="U833" s="7"/>
      <c r="V833" s="7"/>
      <c r="X833" s="7"/>
      <c r="Y833" s="7"/>
      <c r="Z833" s="7"/>
      <c r="AA833" s="7"/>
      <c r="AC833" s="7"/>
      <c r="AD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</row>
    <row r="834" spans="2:57" x14ac:dyDescent="0.2">
      <c r="B834" s="7"/>
      <c r="C834" s="7"/>
      <c r="E834" s="7"/>
      <c r="F834" s="7"/>
      <c r="G834" s="7"/>
      <c r="H834" s="7"/>
      <c r="I834" s="7"/>
      <c r="J834" s="7"/>
      <c r="K834" s="7"/>
      <c r="O834" s="10"/>
      <c r="P834" s="7"/>
      <c r="Q834" s="7"/>
      <c r="S834" s="7"/>
      <c r="T834" s="7"/>
      <c r="U834" s="7"/>
      <c r="V834" s="7"/>
      <c r="X834" s="7"/>
      <c r="Y834" s="7"/>
      <c r="Z834" s="7"/>
      <c r="AA834" s="7"/>
      <c r="AC834" s="7"/>
      <c r="AD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</row>
    <row r="835" spans="2:57" x14ac:dyDescent="0.2">
      <c r="B835" s="7"/>
      <c r="C835" s="7"/>
      <c r="E835" s="7"/>
      <c r="F835" s="7"/>
      <c r="G835" s="7"/>
      <c r="H835" s="7"/>
      <c r="I835" s="7"/>
      <c r="J835" s="7"/>
      <c r="K835" s="7"/>
      <c r="O835" s="10"/>
      <c r="P835" s="7"/>
      <c r="Q835" s="7"/>
      <c r="S835" s="7"/>
      <c r="T835" s="7"/>
      <c r="U835" s="7"/>
      <c r="V835" s="7"/>
      <c r="X835" s="7"/>
      <c r="Y835" s="7"/>
      <c r="Z835" s="7"/>
      <c r="AA835" s="7"/>
      <c r="AC835" s="7"/>
      <c r="AD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</row>
    <row r="836" spans="2:57" x14ac:dyDescent="0.2">
      <c r="B836" s="7"/>
      <c r="C836" s="7"/>
      <c r="E836" s="7"/>
      <c r="F836" s="7"/>
      <c r="G836" s="7"/>
      <c r="H836" s="7"/>
      <c r="I836" s="7"/>
      <c r="J836" s="7"/>
      <c r="K836" s="7"/>
      <c r="O836" s="10"/>
      <c r="P836" s="7"/>
      <c r="Q836" s="7"/>
      <c r="S836" s="7"/>
      <c r="T836" s="7"/>
      <c r="U836" s="7"/>
      <c r="V836" s="7"/>
      <c r="X836" s="7"/>
      <c r="Y836" s="7"/>
      <c r="Z836" s="7"/>
      <c r="AA836" s="7"/>
      <c r="AC836" s="7"/>
      <c r="AD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</row>
    <row r="837" spans="2:57" x14ac:dyDescent="0.2">
      <c r="B837" s="7"/>
      <c r="C837" s="7"/>
      <c r="E837" s="7"/>
      <c r="F837" s="7"/>
      <c r="G837" s="7"/>
      <c r="H837" s="7"/>
      <c r="I837" s="7"/>
      <c r="J837" s="7"/>
      <c r="K837" s="7"/>
      <c r="O837" s="10"/>
      <c r="P837" s="7"/>
      <c r="Q837" s="7"/>
      <c r="S837" s="7"/>
      <c r="T837" s="7"/>
      <c r="U837" s="7"/>
      <c r="V837" s="7"/>
      <c r="X837" s="7"/>
      <c r="Y837" s="7"/>
      <c r="Z837" s="7"/>
      <c r="AA837" s="7"/>
      <c r="AC837" s="7"/>
      <c r="AD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</row>
    <row r="838" spans="2:57" x14ac:dyDescent="0.2">
      <c r="B838" s="7"/>
      <c r="C838" s="7"/>
      <c r="E838" s="7"/>
      <c r="F838" s="7"/>
      <c r="G838" s="7"/>
      <c r="H838" s="7"/>
      <c r="I838" s="7"/>
      <c r="J838" s="7"/>
      <c r="K838" s="7"/>
      <c r="O838" s="10"/>
      <c r="P838" s="7"/>
      <c r="Q838" s="7"/>
      <c r="S838" s="7"/>
      <c r="T838" s="7"/>
      <c r="U838" s="7"/>
      <c r="V838" s="7"/>
      <c r="X838" s="7"/>
      <c r="Y838" s="7"/>
      <c r="Z838" s="7"/>
      <c r="AA838" s="7"/>
      <c r="AC838" s="7"/>
      <c r="AD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</row>
    <row r="839" spans="2:57" x14ac:dyDescent="0.2">
      <c r="B839" s="7"/>
      <c r="C839" s="7"/>
      <c r="E839" s="7"/>
      <c r="F839" s="7"/>
      <c r="G839" s="7"/>
      <c r="H839" s="7"/>
      <c r="I839" s="7"/>
      <c r="J839" s="7"/>
      <c r="K839" s="7"/>
      <c r="O839" s="10"/>
      <c r="P839" s="7"/>
      <c r="Q839" s="7"/>
      <c r="S839" s="7"/>
      <c r="T839" s="7"/>
      <c r="U839" s="7"/>
      <c r="V839" s="7"/>
      <c r="X839" s="7"/>
      <c r="Y839" s="7"/>
      <c r="Z839" s="7"/>
      <c r="AA839" s="7"/>
      <c r="AC839" s="7"/>
      <c r="AD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</row>
    <row r="840" spans="2:57" x14ac:dyDescent="0.2">
      <c r="B840" s="7"/>
      <c r="C840" s="7"/>
      <c r="E840" s="7"/>
      <c r="F840" s="7"/>
      <c r="G840" s="7"/>
      <c r="H840" s="7"/>
      <c r="I840" s="7"/>
      <c r="J840" s="7"/>
      <c r="K840" s="7"/>
      <c r="O840" s="10"/>
      <c r="P840" s="7"/>
      <c r="Q840" s="7"/>
      <c r="S840" s="7"/>
      <c r="T840" s="7"/>
      <c r="U840" s="7"/>
      <c r="V840" s="7"/>
      <c r="X840" s="7"/>
      <c r="Y840" s="7"/>
      <c r="Z840" s="7"/>
      <c r="AA840" s="7"/>
      <c r="AC840" s="7"/>
      <c r="AD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</row>
    <row r="841" spans="2:57" x14ac:dyDescent="0.2">
      <c r="B841" s="7"/>
      <c r="C841" s="7"/>
      <c r="E841" s="7"/>
      <c r="F841" s="7"/>
      <c r="G841" s="7"/>
      <c r="H841" s="7"/>
      <c r="I841" s="7"/>
      <c r="J841" s="7"/>
      <c r="K841" s="7"/>
      <c r="O841" s="10"/>
      <c r="P841" s="7"/>
      <c r="Q841" s="7"/>
      <c r="S841" s="7"/>
      <c r="T841" s="7"/>
      <c r="U841" s="7"/>
      <c r="V841" s="7"/>
      <c r="X841" s="7"/>
      <c r="Y841" s="7"/>
      <c r="Z841" s="7"/>
      <c r="AA841" s="7"/>
      <c r="AC841" s="7"/>
      <c r="AD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</row>
    <row r="842" spans="2:57" x14ac:dyDescent="0.2">
      <c r="B842" s="7"/>
      <c r="C842" s="7"/>
      <c r="E842" s="7"/>
      <c r="F842" s="7"/>
      <c r="G842" s="7"/>
      <c r="H842" s="7"/>
      <c r="I842" s="7"/>
      <c r="J842" s="7"/>
      <c r="K842" s="7"/>
      <c r="O842" s="10"/>
      <c r="P842" s="7"/>
      <c r="Q842" s="7"/>
      <c r="S842" s="7"/>
      <c r="T842" s="7"/>
      <c r="U842" s="7"/>
      <c r="V842" s="7"/>
      <c r="X842" s="7"/>
      <c r="Y842" s="7"/>
      <c r="Z842" s="7"/>
      <c r="AA842" s="7"/>
      <c r="AC842" s="7"/>
      <c r="AD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</row>
    <row r="843" spans="2:57" x14ac:dyDescent="0.2">
      <c r="B843" s="7"/>
      <c r="C843" s="7"/>
      <c r="E843" s="7"/>
      <c r="F843" s="7"/>
      <c r="G843" s="7"/>
      <c r="H843" s="7"/>
      <c r="I843" s="7"/>
      <c r="J843" s="7"/>
      <c r="K843" s="7"/>
      <c r="O843" s="10"/>
      <c r="P843" s="7"/>
      <c r="Q843" s="7"/>
      <c r="S843" s="7"/>
      <c r="T843" s="7"/>
      <c r="U843" s="7"/>
      <c r="V843" s="7"/>
      <c r="X843" s="7"/>
      <c r="Y843" s="7"/>
      <c r="Z843" s="7"/>
      <c r="AA843" s="7"/>
      <c r="AC843" s="7"/>
      <c r="AD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</row>
    <row r="844" spans="2:57" x14ac:dyDescent="0.2">
      <c r="B844" s="7"/>
      <c r="C844" s="7"/>
      <c r="E844" s="7"/>
      <c r="F844" s="7"/>
      <c r="G844" s="7"/>
      <c r="H844" s="7"/>
      <c r="I844" s="7"/>
      <c r="J844" s="7"/>
      <c r="K844" s="7"/>
      <c r="O844" s="10"/>
      <c r="P844" s="7"/>
      <c r="Q844" s="7"/>
      <c r="S844" s="7"/>
      <c r="T844" s="7"/>
      <c r="U844" s="7"/>
      <c r="V844" s="7"/>
      <c r="X844" s="7"/>
      <c r="Y844" s="7"/>
      <c r="Z844" s="7"/>
      <c r="AA844" s="7"/>
      <c r="AC844" s="7"/>
      <c r="AD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</row>
    <row r="845" spans="2:57" x14ac:dyDescent="0.2">
      <c r="B845" s="7"/>
      <c r="C845" s="7"/>
      <c r="E845" s="7"/>
      <c r="F845" s="7"/>
      <c r="G845" s="7"/>
      <c r="H845" s="7"/>
      <c r="I845" s="7"/>
      <c r="J845" s="7"/>
      <c r="K845" s="7"/>
      <c r="O845" s="10"/>
      <c r="P845" s="7"/>
      <c r="Q845" s="7"/>
      <c r="S845" s="7"/>
      <c r="T845" s="7"/>
      <c r="U845" s="7"/>
      <c r="V845" s="7"/>
      <c r="X845" s="7"/>
      <c r="Y845" s="7"/>
      <c r="Z845" s="7"/>
      <c r="AA845" s="7"/>
      <c r="AC845" s="7"/>
      <c r="AD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</row>
    <row r="846" spans="2:57" x14ac:dyDescent="0.2">
      <c r="B846" s="7"/>
      <c r="C846" s="7"/>
      <c r="E846" s="7"/>
      <c r="F846" s="7"/>
      <c r="G846" s="7"/>
      <c r="H846" s="7"/>
      <c r="I846" s="7"/>
      <c r="J846" s="7"/>
      <c r="K846" s="7"/>
      <c r="O846" s="10"/>
      <c r="P846" s="7"/>
      <c r="Q846" s="7"/>
      <c r="S846" s="7"/>
      <c r="T846" s="7"/>
      <c r="U846" s="7"/>
      <c r="V846" s="7"/>
      <c r="X846" s="7"/>
      <c r="Y846" s="7"/>
      <c r="Z846" s="7"/>
      <c r="AA846" s="7"/>
      <c r="AC846" s="7"/>
      <c r="AD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</row>
    <row r="847" spans="2:57" x14ac:dyDescent="0.2">
      <c r="B847" s="7"/>
      <c r="C847" s="7"/>
      <c r="E847" s="7"/>
      <c r="F847" s="7"/>
      <c r="G847" s="7"/>
      <c r="H847" s="7"/>
      <c r="I847" s="7"/>
      <c r="J847" s="7"/>
      <c r="K847" s="7"/>
      <c r="O847" s="10"/>
      <c r="P847" s="7"/>
      <c r="Q847" s="7"/>
      <c r="S847" s="7"/>
      <c r="T847" s="7"/>
      <c r="U847" s="7"/>
      <c r="V847" s="7"/>
      <c r="X847" s="7"/>
      <c r="Y847" s="7"/>
      <c r="Z847" s="7"/>
      <c r="AA847" s="7"/>
      <c r="AC847" s="7"/>
      <c r="AD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</row>
    <row r="848" spans="2:57" x14ac:dyDescent="0.2">
      <c r="B848" s="7"/>
      <c r="C848" s="7"/>
      <c r="E848" s="7"/>
      <c r="F848" s="7"/>
      <c r="G848" s="7"/>
      <c r="H848" s="7"/>
      <c r="I848" s="7"/>
      <c r="J848" s="7"/>
      <c r="K848" s="7"/>
      <c r="O848" s="10"/>
      <c r="P848" s="7"/>
      <c r="Q848" s="7"/>
      <c r="S848" s="7"/>
      <c r="T848" s="7"/>
      <c r="U848" s="7"/>
      <c r="V848" s="7"/>
      <c r="X848" s="7"/>
      <c r="Y848" s="7"/>
      <c r="Z848" s="7"/>
      <c r="AA848" s="7"/>
      <c r="AC848" s="7"/>
      <c r="AD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</row>
    <row r="849" spans="2:57" x14ac:dyDescent="0.2">
      <c r="B849" s="7"/>
      <c r="C849" s="7"/>
      <c r="E849" s="7"/>
      <c r="F849" s="7"/>
      <c r="G849" s="7"/>
      <c r="H849" s="7"/>
      <c r="I849" s="7"/>
      <c r="J849" s="7"/>
      <c r="K849" s="7"/>
      <c r="O849" s="10"/>
      <c r="P849" s="7"/>
      <c r="Q849" s="7"/>
      <c r="S849" s="7"/>
      <c r="T849" s="7"/>
      <c r="U849" s="7"/>
      <c r="V849" s="7"/>
      <c r="X849" s="7"/>
      <c r="Y849" s="7"/>
      <c r="Z849" s="7"/>
      <c r="AA849" s="7"/>
      <c r="AC849" s="7"/>
      <c r="AD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</row>
    <row r="850" spans="2:57" x14ac:dyDescent="0.2">
      <c r="B850" s="7"/>
      <c r="C850" s="7"/>
      <c r="E850" s="7"/>
      <c r="F850" s="7"/>
      <c r="G850" s="7"/>
      <c r="H850" s="7"/>
      <c r="I850" s="7"/>
      <c r="J850" s="7"/>
      <c r="K850" s="7"/>
      <c r="O850" s="10"/>
      <c r="P850" s="7"/>
      <c r="Q850" s="7"/>
      <c r="S850" s="7"/>
      <c r="T850" s="7"/>
      <c r="U850" s="7"/>
      <c r="V850" s="7"/>
      <c r="X850" s="7"/>
      <c r="Y850" s="7"/>
      <c r="Z850" s="7"/>
      <c r="AA850" s="7"/>
      <c r="AC850" s="7"/>
      <c r="AD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</row>
    <row r="851" spans="2:57" x14ac:dyDescent="0.2">
      <c r="B851" s="7"/>
      <c r="C851" s="7"/>
      <c r="E851" s="7"/>
      <c r="F851" s="7"/>
      <c r="G851" s="7"/>
      <c r="H851" s="7"/>
      <c r="I851" s="7"/>
      <c r="J851" s="7"/>
      <c r="K851" s="7"/>
      <c r="O851" s="10"/>
      <c r="P851" s="7"/>
      <c r="Q851" s="7"/>
      <c r="S851" s="7"/>
      <c r="T851" s="7"/>
      <c r="U851" s="7"/>
      <c r="V851" s="7"/>
      <c r="X851" s="7"/>
      <c r="Y851" s="7"/>
      <c r="Z851" s="7"/>
      <c r="AA851" s="7"/>
      <c r="AC851" s="7"/>
      <c r="AD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</row>
    <row r="852" spans="2:57" x14ac:dyDescent="0.2">
      <c r="B852" s="7"/>
      <c r="C852" s="7"/>
      <c r="E852" s="7"/>
      <c r="F852" s="7"/>
      <c r="G852" s="7"/>
      <c r="H852" s="7"/>
      <c r="I852" s="7"/>
      <c r="J852" s="7"/>
      <c r="K852" s="7"/>
      <c r="O852" s="10"/>
      <c r="P852" s="7"/>
      <c r="Q852" s="7"/>
      <c r="S852" s="7"/>
      <c r="T852" s="7"/>
      <c r="U852" s="7"/>
      <c r="V852" s="7"/>
      <c r="X852" s="7"/>
      <c r="Y852" s="7"/>
      <c r="Z852" s="7"/>
      <c r="AA852" s="7"/>
      <c r="AC852" s="7"/>
      <c r="AD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</row>
    <row r="853" spans="2:57" x14ac:dyDescent="0.2">
      <c r="B853" s="7"/>
      <c r="C853" s="7"/>
      <c r="E853" s="7"/>
      <c r="F853" s="7"/>
      <c r="G853" s="7"/>
      <c r="H853" s="7"/>
      <c r="I853" s="7"/>
      <c r="J853" s="7"/>
      <c r="K853" s="7"/>
      <c r="O853" s="10"/>
      <c r="P853" s="7"/>
      <c r="Q853" s="7"/>
      <c r="S853" s="7"/>
      <c r="T853" s="7"/>
      <c r="U853" s="7"/>
      <c r="V853" s="7"/>
      <c r="X853" s="7"/>
      <c r="Y853" s="7"/>
      <c r="Z853" s="7"/>
      <c r="AA853" s="7"/>
      <c r="AC853" s="7"/>
      <c r="AD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</row>
    <row r="854" spans="2:57" x14ac:dyDescent="0.2">
      <c r="B854" s="7"/>
      <c r="C854" s="7"/>
      <c r="E854" s="7"/>
      <c r="F854" s="7"/>
      <c r="G854" s="7"/>
      <c r="H854" s="7"/>
      <c r="I854" s="7"/>
      <c r="J854" s="7"/>
      <c r="K854" s="7"/>
      <c r="O854" s="10"/>
      <c r="P854" s="7"/>
      <c r="Q854" s="7"/>
      <c r="S854" s="7"/>
      <c r="T854" s="7"/>
      <c r="U854" s="7"/>
      <c r="V854" s="7"/>
      <c r="X854" s="7"/>
      <c r="Y854" s="7"/>
      <c r="Z854" s="7"/>
      <c r="AA854" s="7"/>
      <c r="AC854" s="7"/>
      <c r="AD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</row>
    <row r="855" spans="2:57" x14ac:dyDescent="0.2">
      <c r="B855" s="7"/>
      <c r="C855" s="7"/>
      <c r="E855" s="7"/>
      <c r="F855" s="7"/>
      <c r="G855" s="7"/>
      <c r="H855" s="7"/>
      <c r="I855" s="7"/>
      <c r="J855" s="7"/>
      <c r="K855" s="7"/>
      <c r="O855" s="10"/>
      <c r="P855" s="7"/>
      <c r="Q855" s="7"/>
      <c r="S855" s="7"/>
      <c r="T855" s="7"/>
      <c r="U855" s="7"/>
      <c r="V855" s="7"/>
      <c r="X855" s="7"/>
      <c r="Y855" s="7"/>
      <c r="Z855" s="7"/>
      <c r="AA855" s="7"/>
      <c r="AC855" s="7"/>
      <c r="AD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</row>
    <row r="856" spans="2:57" x14ac:dyDescent="0.2">
      <c r="B856" s="7"/>
      <c r="C856" s="7"/>
      <c r="E856" s="7"/>
      <c r="F856" s="7"/>
      <c r="G856" s="7"/>
      <c r="H856" s="7"/>
      <c r="I856" s="7"/>
      <c r="J856" s="7"/>
      <c r="K856" s="7"/>
      <c r="O856" s="10"/>
      <c r="P856" s="7"/>
      <c r="Q856" s="7"/>
      <c r="S856" s="7"/>
      <c r="T856" s="7"/>
      <c r="U856" s="7"/>
      <c r="V856" s="7"/>
      <c r="X856" s="7"/>
      <c r="Y856" s="7"/>
      <c r="Z856" s="7"/>
      <c r="AA856" s="7"/>
      <c r="AC856" s="7"/>
      <c r="AD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</row>
    <row r="857" spans="2:57" x14ac:dyDescent="0.2">
      <c r="B857" s="7"/>
      <c r="C857" s="7"/>
      <c r="E857" s="7"/>
      <c r="F857" s="7"/>
      <c r="G857" s="7"/>
      <c r="H857" s="7"/>
      <c r="I857" s="7"/>
      <c r="J857" s="7"/>
      <c r="K857" s="7"/>
      <c r="O857" s="10"/>
      <c r="P857" s="7"/>
      <c r="Q857" s="7"/>
      <c r="S857" s="7"/>
      <c r="T857" s="7"/>
      <c r="U857" s="7"/>
      <c r="V857" s="7"/>
      <c r="X857" s="7"/>
      <c r="Y857" s="7"/>
      <c r="Z857" s="7"/>
      <c r="AA857" s="7"/>
      <c r="AC857" s="7"/>
      <c r="AD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</row>
    <row r="858" spans="2:57" x14ac:dyDescent="0.2">
      <c r="B858" s="7"/>
      <c r="C858" s="7"/>
      <c r="E858" s="7"/>
      <c r="F858" s="7"/>
      <c r="G858" s="7"/>
      <c r="H858" s="7"/>
      <c r="I858" s="7"/>
      <c r="J858" s="7"/>
      <c r="K858" s="7"/>
      <c r="O858" s="10"/>
      <c r="P858" s="7"/>
      <c r="Q858" s="7"/>
      <c r="S858" s="7"/>
      <c r="T858" s="7"/>
      <c r="U858" s="7"/>
      <c r="V858" s="7"/>
      <c r="X858" s="7"/>
      <c r="Y858" s="7"/>
      <c r="Z858" s="7"/>
      <c r="AA858" s="7"/>
      <c r="AC858" s="7"/>
      <c r="AD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</row>
    <row r="859" spans="2:57" x14ac:dyDescent="0.2">
      <c r="B859" s="7"/>
      <c r="C859" s="7"/>
      <c r="E859" s="7"/>
      <c r="F859" s="7"/>
      <c r="G859" s="7"/>
      <c r="H859" s="7"/>
      <c r="I859" s="7"/>
      <c r="J859" s="7"/>
      <c r="K859" s="7"/>
      <c r="O859" s="10"/>
      <c r="P859" s="7"/>
      <c r="Q859" s="7"/>
      <c r="S859" s="7"/>
      <c r="T859" s="7"/>
      <c r="U859" s="7"/>
      <c r="V859" s="7"/>
      <c r="X859" s="7"/>
      <c r="Y859" s="7"/>
      <c r="Z859" s="7"/>
      <c r="AA859" s="7"/>
      <c r="AC859" s="7"/>
      <c r="AD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</row>
    <row r="860" spans="2:57" x14ac:dyDescent="0.2">
      <c r="B860" s="7"/>
      <c r="C860" s="7"/>
      <c r="E860" s="7"/>
      <c r="F860" s="7"/>
      <c r="G860" s="7"/>
      <c r="H860" s="7"/>
      <c r="I860" s="7"/>
      <c r="J860" s="7"/>
      <c r="K860" s="7"/>
      <c r="O860" s="10"/>
      <c r="P860" s="7"/>
      <c r="Q860" s="7"/>
      <c r="S860" s="7"/>
      <c r="T860" s="7"/>
      <c r="U860" s="7"/>
      <c r="V860" s="7"/>
      <c r="X860" s="7"/>
      <c r="Y860" s="7"/>
      <c r="Z860" s="7"/>
      <c r="AA860" s="7"/>
      <c r="AC860" s="7"/>
      <c r="AD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</row>
    <row r="861" spans="2:57" x14ac:dyDescent="0.2">
      <c r="B861" s="7"/>
      <c r="C861" s="7"/>
      <c r="E861" s="7"/>
      <c r="F861" s="7"/>
      <c r="G861" s="7"/>
      <c r="H861" s="7"/>
      <c r="I861" s="7"/>
      <c r="J861" s="7"/>
      <c r="K861" s="7"/>
      <c r="O861" s="10"/>
      <c r="P861" s="7"/>
      <c r="Q861" s="7"/>
      <c r="S861" s="7"/>
      <c r="T861" s="7"/>
      <c r="U861" s="7"/>
      <c r="V861" s="7"/>
      <c r="X861" s="7"/>
      <c r="Y861" s="7"/>
      <c r="Z861" s="7"/>
      <c r="AA861" s="7"/>
      <c r="AC861" s="7"/>
      <c r="AD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</row>
    <row r="862" spans="2:57" x14ac:dyDescent="0.2">
      <c r="B862" s="7"/>
      <c r="C862" s="7"/>
      <c r="E862" s="7"/>
      <c r="F862" s="7"/>
      <c r="G862" s="7"/>
      <c r="H862" s="7"/>
      <c r="I862" s="7"/>
      <c r="J862" s="7"/>
      <c r="K862" s="7"/>
      <c r="O862" s="10"/>
      <c r="P862" s="7"/>
      <c r="Q862" s="7"/>
      <c r="S862" s="7"/>
      <c r="T862" s="7"/>
      <c r="U862" s="7"/>
      <c r="V862" s="7"/>
      <c r="X862" s="7"/>
      <c r="Y862" s="7"/>
      <c r="Z862" s="7"/>
      <c r="AA862" s="7"/>
      <c r="AC862" s="7"/>
      <c r="AD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</row>
    <row r="863" spans="2:57" x14ac:dyDescent="0.2">
      <c r="B863" s="7"/>
      <c r="C863" s="7"/>
      <c r="E863" s="7"/>
      <c r="F863" s="7"/>
      <c r="G863" s="7"/>
      <c r="H863" s="7"/>
      <c r="I863" s="7"/>
      <c r="J863" s="7"/>
      <c r="K863" s="7"/>
      <c r="O863" s="10"/>
      <c r="P863" s="7"/>
      <c r="Q863" s="7"/>
      <c r="S863" s="7"/>
      <c r="T863" s="7"/>
      <c r="U863" s="7"/>
      <c r="V863" s="7"/>
      <c r="X863" s="7"/>
      <c r="Y863" s="7"/>
      <c r="Z863" s="7"/>
      <c r="AA863" s="7"/>
      <c r="AC863" s="7"/>
      <c r="AD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</row>
    <row r="864" spans="2:57" x14ac:dyDescent="0.2">
      <c r="B864" s="7"/>
      <c r="C864" s="7"/>
      <c r="E864" s="7"/>
      <c r="F864" s="7"/>
      <c r="G864" s="7"/>
      <c r="H864" s="7"/>
      <c r="I864" s="7"/>
      <c r="J864" s="7"/>
      <c r="K864" s="7"/>
      <c r="O864" s="10"/>
      <c r="P864" s="7"/>
      <c r="Q864" s="7"/>
      <c r="S864" s="7"/>
      <c r="T864" s="7"/>
      <c r="U864" s="7"/>
      <c r="V864" s="7"/>
      <c r="X864" s="7"/>
      <c r="Y864" s="7"/>
      <c r="Z864" s="7"/>
      <c r="AA864" s="7"/>
      <c r="AC864" s="7"/>
      <c r="AD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</row>
    <row r="865" spans="2:57" x14ac:dyDescent="0.2">
      <c r="B865" s="7"/>
      <c r="C865" s="7"/>
      <c r="E865" s="7"/>
      <c r="F865" s="7"/>
      <c r="G865" s="7"/>
      <c r="H865" s="7"/>
      <c r="I865" s="7"/>
      <c r="J865" s="7"/>
      <c r="K865" s="7"/>
      <c r="O865" s="10"/>
      <c r="P865" s="7"/>
      <c r="Q865" s="7"/>
      <c r="S865" s="7"/>
      <c r="T865" s="7"/>
      <c r="U865" s="7"/>
      <c r="V865" s="7"/>
      <c r="X865" s="7"/>
      <c r="Y865" s="7"/>
      <c r="Z865" s="7"/>
      <c r="AA865" s="7"/>
      <c r="AC865" s="7"/>
      <c r="AD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</row>
    <row r="866" spans="2:57" x14ac:dyDescent="0.2">
      <c r="B866" s="7"/>
      <c r="C866" s="7"/>
      <c r="E866" s="7"/>
      <c r="F866" s="7"/>
      <c r="G866" s="7"/>
      <c r="H866" s="7"/>
      <c r="I866" s="7"/>
      <c r="J866" s="7"/>
      <c r="K866" s="7"/>
      <c r="O866" s="10"/>
      <c r="P866" s="7"/>
      <c r="Q866" s="7"/>
      <c r="S866" s="7"/>
      <c r="T866" s="7"/>
      <c r="U866" s="7"/>
      <c r="V866" s="7"/>
      <c r="X866" s="7"/>
      <c r="Y866" s="7"/>
      <c r="Z866" s="7"/>
      <c r="AA866" s="7"/>
      <c r="AC866" s="7"/>
      <c r="AD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</row>
    <row r="867" spans="2:57" x14ac:dyDescent="0.2">
      <c r="B867" s="7"/>
      <c r="C867" s="7"/>
      <c r="E867" s="7"/>
      <c r="F867" s="7"/>
      <c r="G867" s="7"/>
      <c r="H867" s="7"/>
      <c r="I867" s="7"/>
      <c r="J867" s="7"/>
      <c r="K867" s="7"/>
      <c r="O867" s="10"/>
      <c r="P867" s="7"/>
      <c r="Q867" s="7"/>
      <c r="S867" s="7"/>
      <c r="T867" s="7"/>
      <c r="U867" s="7"/>
      <c r="V867" s="7"/>
      <c r="X867" s="7"/>
      <c r="Y867" s="7"/>
      <c r="Z867" s="7"/>
      <c r="AA867" s="7"/>
      <c r="AC867" s="7"/>
      <c r="AD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</row>
    <row r="868" spans="2:57" x14ac:dyDescent="0.2">
      <c r="B868" s="7"/>
      <c r="C868" s="7"/>
      <c r="E868" s="7"/>
      <c r="F868" s="7"/>
      <c r="G868" s="7"/>
      <c r="H868" s="7"/>
      <c r="I868" s="7"/>
      <c r="J868" s="7"/>
      <c r="K868" s="7"/>
      <c r="O868" s="10"/>
      <c r="P868" s="7"/>
      <c r="Q868" s="7"/>
      <c r="S868" s="7"/>
      <c r="T868" s="7"/>
      <c r="U868" s="7"/>
      <c r="V868" s="7"/>
      <c r="X868" s="7"/>
      <c r="Y868" s="7"/>
      <c r="Z868" s="7"/>
      <c r="AA868" s="7"/>
      <c r="AC868" s="7"/>
      <c r="AD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</row>
    <row r="869" spans="2:57" x14ac:dyDescent="0.2">
      <c r="B869" s="7"/>
      <c r="C869" s="7"/>
      <c r="E869" s="7"/>
      <c r="F869" s="7"/>
      <c r="G869" s="7"/>
      <c r="H869" s="7"/>
      <c r="I869" s="7"/>
      <c r="J869" s="7"/>
      <c r="K869" s="7"/>
      <c r="O869" s="10"/>
      <c r="P869" s="7"/>
      <c r="Q869" s="7"/>
      <c r="S869" s="7"/>
      <c r="T869" s="7"/>
      <c r="U869" s="7"/>
      <c r="V869" s="7"/>
      <c r="X869" s="7"/>
      <c r="Y869" s="7"/>
      <c r="Z869" s="7"/>
      <c r="AA869" s="7"/>
      <c r="AC869" s="7"/>
      <c r="AD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</row>
    <row r="870" spans="2:57" x14ac:dyDescent="0.2">
      <c r="B870" s="7"/>
      <c r="C870" s="7"/>
      <c r="E870" s="7"/>
      <c r="F870" s="7"/>
      <c r="G870" s="7"/>
      <c r="H870" s="7"/>
      <c r="I870" s="7"/>
      <c r="J870" s="7"/>
      <c r="K870" s="7"/>
      <c r="O870" s="10"/>
      <c r="P870" s="7"/>
      <c r="Q870" s="7"/>
      <c r="S870" s="7"/>
      <c r="T870" s="7"/>
      <c r="U870" s="7"/>
      <c r="V870" s="7"/>
      <c r="X870" s="7"/>
      <c r="Y870" s="7"/>
      <c r="Z870" s="7"/>
      <c r="AA870" s="7"/>
      <c r="AC870" s="7"/>
      <c r="AD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</row>
    <row r="871" spans="2:57" x14ac:dyDescent="0.2">
      <c r="B871" s="7"/>
      <c r="C871" s="7"/>
      <c r="E871" s="7"/>
      <c r="F871" s="7"/>
      <c r="G871" s="7"/>
      <c r="H871" s="7"/>
      <c r="I871" s="7"/>
      <c r="J871" s="7"/>
      <c r="K871" s="7"/>
      <c r="O871" s="10"/>
      <c r="P871" s="7"/>
      <c r="Q871" s="7"/>
      <c r="S871" s="7"/>
      <c r="T871" s="7"/>
      <c r="U871" s="7"/>
      <c r="V871" s="7"/>
      <c r="X871" s="7"/>
      <c r="Y871" s="7"/>
      <c r="Z871" s="7"/>
      <c r="AA871" s="7"/>
      <c r="AC871" s="7"/>
      <c r="AD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</row>
    <row r="872" spans="2:57" x14ac:dyDescent="0.2">
      <c r="B872" s="7"/>
      <c r="C872" s="7"/>
      <c r="E872" s="7"/>
      <c r="F872" s="7"/>
      <c r="G872" s="7"/>
      <c r="H872" s="7"/>
      <c r="I872" s="7"/>
      <c r="J872" s="7"/>
      <c r="K872" s="7"/>
      <c r="O872" s="10"/>
      <c r="P872" s="7"/>
      <c r="Q872" s="7"/>
      <c r="S872" s="7"/>
      <c r="T872" s="7"/>
      <c r="U872" s="7"/>
      <c r="V872" s="7"/>
      <c r="X872" s="7"/>
      <c r="Y872" s="7"/>
      <c r="Z872" s="7"/>
      <c r="AA872" s="7"/>
      <c r="AC872" s="7"/>
      <c r="AD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</row>
    <row r="873" spans="2:57" x14ac:dyDescent="0.2">
      <c r="B873" s="7"/>
      <c r="C873" s="7"/>
      <c r="E873" s="7"/>
      <c r="F873" s="7"/>
      <c r="G873" s="7"/>
      <c r="H873" s="7"/>
      <c r="I873" s="7"/>
      <c r="J873" s="7"/>
      <c r="K873" s="7"/>
      <c r="O873" s="10"/>
      <c r="P873" s="7"/>
      <c r="Q873" s="7"/>
      <c r="S873" s="7"/>
      <c r="T873" s="7"/>
      <c r="U873" s="7"/>
      <c r="V873" s="7"/>
      <c r="X873" s="7"/>
      <c r="Y873" s="7"/>
      <c r="Z873" s="7"/>
      <c r="AA873" s="7"/>
      <c r="AC873" s="7"/>
      <c r="AD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</row>
    <row r="874" spans="2:57" x14ac:dyDescent="0.2">
      <c r="B874" s="7"/>
      <c r="C874" s="7"/>
      <c r="E874" s="7"/>
      <c r="F874" s="7"/>
      <c r="G874" s="7"/>
      <c r="H874" s="7"/>
      <c r="I874" s="7"/>
      <c r="J874" s="7"/>
      <c r="K874" s="7"/>
      <c r="O874" s="10"/>
      <c r="P874" s="7"/>
      <c r="Q874" s="7"/>
      <c r="S874" s="7"/>
      <c r="T874" s="7"/>
      <c r="U874" s="7"/>
      <c r="V874" s="7"/>
      <c r="X874" s="7"/>
      <c r="Y874" s="7"/>
      <c r="Z874" s="7"/>
      <c r="AA874" s="7"/>
      <c r="AC874" s="7"/>
      <c r="AD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</row>
    <row r="875" spans="2:57" x14ac:dyDescent="0.2">
      <c r="B875" s="7"/>
      <c r="C875" s="7"/>
      <c r="E875" s="7"/>
      <c r="F875" s="7"/>
      <c r="G875" s="7"/>
      <c r="H875" s="7"/>
      <c r="I875" s="7"/>
      <c r="J875" s="7"/>
      <c r="K875" s="7"/>
      <c r="O875" s="10"/>
      <c r="P875" s="7"/>
      <c r="Q875" s="7"/>
      <c r="S875" s="7"/>
      <c r="T875" s="7"/>
      <c r="U875" s="7"/>
      <c r="V875" s="7"/>
      <c r="X875" s="7"/>
      <c r="Y875" s="7"/>
      <c r="Z875" s="7"/>
      <c r="AA875" s="7"/>
      <c r="AC875" s="7"/>
      <c r="AD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</row>
    <row r="876" spans="2:57" x14ac:dyDescent="0.2">
      <c r="B876" s="7"/>
      <c r="C876" s="7"/>
      <c r="E876" s="7"/>
      <c r="F876" s="7"/>
      <c r="G876" s="7"/>
      <c r="H876" s="7"/>
      <c r="I876" s="7"/>
      <c r="J876" s="7"/>
      <c r="K876" s="7"/>
      <c r="O876" s="10"/>
      <c r="P876" s="7"/>
      <c r="Q876" s="7"/>
      <c r="S876" s="7"/>
      <c r="T876" s="7"/>
      <c r="U876" s="7"/>
      <c r="V876" s="7"/>
      <c r="X876" s="7"/>
      <c r="Y876" s="7"/>
      <c r="Z876" s="7"/>
      <c r="AA876" s="7"/>
      <c r="AC876" s="7"/>
      <c r="AD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</row>
    <row r="877" spans="2:57" x14ac:dyDescent="0.2">
      <c r="B877" s="7"/>
      <c r="C877" s="7"/>
      <c r="E877" s="7"/>
      <c r="F877" s="7"/>
      <c r="G877" s="7"/>
      <c r="H877" s="7"/>
      <c r="I877" s="7"/>
      <c r="J877" s="7"/>
      <c r="K877" s="7"/>
      <c r="O877" s="10"/>
      <c r="P877" s="7"/>
      <c r="Q877" s="7"/>
      <c r="S877" s="7"/>
      <c r="T877" s="7"/>
      <c r="U877" s="7"/>
      <c r="V877" s="7"/>
      <c r="X877" s="7"/>
      <c r="Y877" s="7"/>
      <c r="Z877" s="7"/>
      <c r="AA877" s="7"/>
      <c r="AC877" s="7"/>
      <c r="AD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</row>
    <row r="878" spans="2:57" x14ac:dyDescent="0.2">
      <c r="B878" s="7"/>
      <c r="C878" s="7"/>
      <c r="E878" s="7"/>
      <c r="F878" s="7"/>
      <c r="G878" s="7"/>
      <c r="H878" s="7"/>
      <c r="I878" s="7"/>
      <c r="J878" s="7"/>
      <c r="K878" s="7"/>
      <c r="O878" s="10"/>
      <c r="P878" s="7"/>
      <c r="Q878" s="7"/>
      <c r="S878" s="7"/>
      <c r="T878" s="7"/>
      <c r="U878" s="7"/>
      <c r="V878" s="7"/>
      <c r="X878" s="7"/>
      <c r="Y878" s="7"/>
      <c r="Z878" s="7"/>
      <c r="AA878" s="7"/>
      <c r="AC878" s="7"/>
      <c r="AD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</row>
    <row r="879" spans="2:57" x14ac:dyDescent="0.2">
      <c r="B879" s="7"/>
      <c r="C879" s="7"/>
      <c r="E879" s="7"/>
      <c r="F879" s="7"/>
      <c r="G879" s="7"/>
      <c r="H879" s="7"/>
      <c r="I879" s="7"/>
      <c r="J879" s="7"/>
      <c r="K879" s="7"/>
      <c r="O879" s="10"/>
      <c r="P879" s="7"/>
      <c r="Q879" s="7"/>
      <c r="S879" s="7"/>
      <c r="T879" s="7"/>
      <c r="U879" s="7"/>
      <c r="V879" s="7"/>
      <c r="X879" s="7"/>
      <c r="Y879" s="7"/>
      <c r="Z879" s="7"/>
      <c r="AA879" s="7"/>
      <c r="AC879" s="7"/>
      <c r="AD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</row>
    <row r="880" spans="2:57" x14ac:dyDescent="0.2">
      <c r="B880" s="7"/>
      <c r="C880" s="7"/>
      <c r="E880" s="7"/>
      <c r="F880" s="7"/>
      <c r="G880" s="7"/>
      <c r="H880" s="7"/>
      <c r="I880" s="7"/>
      <c r="J880" s="7"/>
      <c r="K880" s="7"/>
      <c r="O880" s="10"/>
      <c r="P880" s="7"/>
      <c r="Q880" s="7"/>
      <c r="S880" s="7"/>
      <c r="T880" s="7"/>
      <c r="U880" s="7"/>
      <c r="V880" s="7"/>
      <c r="X880" s="7"/>
      <c r="Y880" s="7"/>
      <c r="Z880" s="7"/>
      <c r="AA880" s="7"/>
      <c r="AC880" s="7"/>
      <c r="AD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</row>
    <row r="881" spans="2:57" x14ac:dyDescent="0.2">
      <c r="B881" s="7"/>
      <c r="C881" s="7"/>
      <c r="E881" s="7"/>
      <c r="F881" s="7"/>
      <c r="G881" s="7"/>
      <c r="H881" s="7"/>
      <c r="I881" s="7"/>
      <c r="J881" s="7"/>
      <c r="K881" s="7"/>
      <c r="O881" s="10"/>
      <c r="P881" s="7"/>
      <c r="Q881" s="7"/>
      <c r="S881" s="7"/>
      <c r="T881" s="7"/>
      <c r="U881" s="7"/>
      <c r="V881" s="7"/>
      <c r="X881" s="7"/>
      <c r="Y881" s="7"/>
      <c r="Z881" s="7"/>
      <c r="AA881" s="7"/>
      <c r="AC881" s="7"/>
      <c r="AD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</row>
    <row r="882" spans="2:57" x14ac:dyDescent="0.2">
      <c r="B882" s="7"/>
      <c r="C882" s="7"/>
      <c r="E882" s="7"/>
      <c r="F882" s="7"/>
      <c r="G882" s="7"/>
      <c r="H882" s="7"/>
      <c r="I882" s="7"/>
      <c r="J882" s="7"/>
      <c r="K882" s="7"/>
      <c r="O882" s="10"/>
      <c r="P882" s="7"/>
      <c r="Q882" s="7"/>
      <c r="S882" s="7"/>
      <c r="T882" s="7"/>
      <c r="U882" s="7"/>
      <c r="V882" s="7"/>
      <c r="X882" s="7"/>
      <c r="Y882" s="7"/>
      <c r="Z882" s="7"/>
      <c r="AA882" s="7"/>
      <c r="AC882" s="7"/>
      <c r="AD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</row>
    <row r="883" spans="2:57" x14ac:dyDescent="0.2">
      <c r="B883" s="7"/>
      <c r="C883" s="7"/>
      <c r="E883" s="7"/>
      <c r="F883" s="7"/>
      <c r="G883" s="7"/>
      <c r="H883" s="7"/>
      <c r="I883" s="7"/>
      <c r="J883" s="7"/>
      <c r="K883" s="7"/>
      <c r="O883" s="10"/>
      <c r="P883" s="7"/>
      <c r="Q883" s="7"/>
      <c r="S883" s="7"/>
      <c r="T883" s="7"/>
      <c r="U883" s="7"/>
      <c r="V883" s="7"/>
      <c r="X883" s="7"/>
      <c r="Y883" s="7"/>
      <c r="Z883" s="7"/>
      <c r="AA883" s="7"/>
      <c r="AC883" s="7"/>
      <c r="AD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</row>
    <row r="884" spans="2:57" x14ac:dyDescent="0.2">
      <c r="B884" s="7"/>
      <c r="C884" s="7"/>
      <c r="E884" s="7"/>
      <c r="F884" s="7"/>
      <c r="G884" s="7"/>
      <c r="H884" s="7"/>
      <c r="I884" s="7"/>
      <c r="J884" s="7"/>
      <c r="K884" s="7"/>
      <c r="O884" s="10"/>
      <c r="P884" s="7"/>
      <c r="Q884" s="7"/>
      <c r="S884" s="7"/>
      <c r="T884" s="7"/>
      <c r="U884" s="7"/>
      <c r="V884" s="7"/>
      <c r="X884" s="7"/>
      <c r="Y884" s="7"/>
      <c r="Z884" s="7"/>
      <c r="AA884" s="7"/>
      <c r="AC884" s="7"/>
      <c r="AD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</row>
    <row r="885" spans="2:57" x14ac:dyDescent="0.2">
      <c r="B885" s="7"/>
      <c r="C885" s="7"/>
      <c r="E885" s="7"/>
      <c r="F885" s="7"/>
      <c r="G885" s="7"/>
      <c r="H885" s="7"/>
      <c r="I885" s="7"/>
      <c r="J885" s="7"/>
      <c r="K885" s="7"/>
      <c r="O885" s="10"/>
      <c r="P885" s="7"/>
      <c r="Q885" s="7"/>
      <c r="S885" s="7"/>
      <c r="T885" s="7"/>
      <c r="U885" s="7"/>
      <c r="V885" s="7"/>
      <c r="X885" s="7"/>
      <c r="Y885" s="7"/>
      <c r="Z885" s="7"/>
      <c r="AA885" s="7"/>
      <c r="AC885" s="7"/>
      <c r="AD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</row>
    <row r="886" spans="2:57" x14ac:dyDescent="0.2">
      <c r="B886" s="7"/>
      <c r="C886" s="7"/>
      <c r="E886" s="7"/>
      <c r="F886" s="7"/>
      <c r="G886" s="7"/>
      <c r="H886" s="7"/>
      <c r="I886" s="7"/>
      <c r="J886" s="7"/>
      <c r="K886" s="7"/>
      <c r="O886" s="10"/>
      <c r="P886" s="7"/>
      <c r="Q886" s="7"/>
      <c r="S886" s="7"/>
      <c r="T886" s="7"/>
      <c r="U886" s="7"/>
      <c r="V886" s="7"/>
      <c r="X886" s="7"/>
      <c r="Y886" s="7"/>
      <c r="Z886" s="7"/>
      <c r="AA886" s="7"/>
      <c r="AC886" s="7"/>
      <c r="AD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</row>
    <row r="887" spans="2:57" x14ac:dyDescent="0.2">
      <c r="B887" s="7"/>
      <c r="C887" s="7"/>
      <c r="E887" s="7"/>
      <c r="F887" s="7"/>
      <c r="G887" s="7"/>
      <c r="H887" s="7"/>
      <c r="I887" s="7"/>
      <c r="J887" s="7"/>
      <c r="K887" s="7"/>
      <c r="O887" s="10"/>
      <c r="P887" s="7"/>
      <c r="Q887" s="7"/>
      <c r="S887" s="7"/>
      <c r="T887" s="7"/>
      <c r="U887" s="7"/>
      <c r="V887" s="7"/>
      <c r="X887" s="7"/>
      <c r="Y887" s="7"/>
      <c r="Z887" s="7"/>
      <c r="AA887" s="7"/>
      <c r="AC887" s="7"/>
      <c r="AD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</row>
    <row r="888" spans="2:57" x14ac:dyDescent="0.2">
      <c r="B888" s="7"/>
      <c r="C888" s="7"/>
      <c r="E888" s="7"/>
      <c r="F888" s="7"/>
      <c r="G888" s="7"/>
      <c r="H888" s="7"/>
      <c r="I888" s="7"/>
      <c r="J888" s="7"/>
      <c r="K888" s="7"/>
      <c r="O888" s="10"/>
      <c r="P888" s="7"/>
      <c r="Q888" s="7"/>
      <c r="S888" s="7"/>
      <c r="T888" s="7"/>
      <c r="U888" s="7"/>
      <c r="V888" s="7"/>
      <c r="X888" s="7"/>
      <c r="Y888" s="7"/>
      <c r="Z888" s="7"/>
      <c r="AA888" s="7"/>
      <c r="AC888" s="7"/>
      <c r="AD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</row>
    <row r="889" spans="2:57" x14ac:dyDescent="0.2">
      <c r="B889" s="7"/>
      <c r="C889" s="7"/>
      <c r="E889" s="7"/>
      <c r="F889" s="7"/>
      <c r="G889" s="7"/>
      <c r="H889" s="7"/>
      <c r="I889" s="7"/>
      <c r="J889" s="7"/>
      <c r="K889" s="7"/>
      <c r="O889" s="10"/>
      <c r="P889" s="7"/>
      <c r="Q889" s="7"/>
      <c r="S889" s="7"/>
      <c r="T889" s="7"/>
      <c r="U889" s="7"/>
      <c r="V889" s="7"/>
      <c r="X889" s="7"/>
      <c r="Y889" s="7"/>
      <c r="Z889" s="7"/>
      <c r="AA889" s="7"/>
      <c r="AC889" s="7"/>
      <c r="AD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</row>
    <row r="890" spans="2:57" x14ac:dyDescent="0.2">
      <c r="B890" s="7"/>
      <c r="C890" s="7"/>
      <c r="E890" s="7"/>
      <c r="F890" s="7"/>
      <c r="G890" s="7"/>
      <c r="H890" s="7"/>
      <c r="I890" s="7"/>
      <c r="J890" s="7"/>
      <c r="K890" s="7"/>
      <c r="O890" s="10"/>
      <c r="P890" s="7"/>
      <c r="Q890" s="7"/>
      <c r="S890" s="7"/>
      <c r="T890" s="7"/>
      <c r="U890" s="7"/>
      <c r="V890" s="7"/>
      <c r="X890" s="7"/>
      <c r="Y890" s="7"/>
      <c r="Z890" s="7"/>
      <c r="AA890" s="7"/>
      <c r="AC890" s="7"/>
      <c r="AD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</row>
    <row r="891" spans="2:57" x14ac:dyDescent="0.2">
      <c r="B891" s="7"/>
      <c r="C891" s="7"/>
      <c r="E891" s="7"/>
      <c r="F891" s="7"/>
      <c r="G891" s="7"/>
      <c r="H891" s="7"/>
      <c r="I891" s="7"/>
      <c r="J891" s="7"/>
      <c r="K891" s="7"/>
      <c r="O891" s="10"/>
      <c r="P891" s="7"/>
      <c r="Q891" s="7"/>
      <c r="S891" s="7"/>
      <c r="T891" s="7"/>
      <c r="U891" s="7"/>
      <c r="V891" s="7"/>
      <c r="X891" s="7"/>
      <c r="Y891" s="7"/>
      <c r="Z891" s="7"/>
      <c r="AA891" s="7"/>
      <c r="AC891" s="7"/>
      <c r="AD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</row>
    <row r="892" spans="2:57" x14ac:dyDescent="0.2">
      <c r="B892" s="7"/>
      <c r="C892" s="7"/>
      <c r="E892" s="7"/>
      <c r="F892" s="7"/>
      <c r="G892" s="7"/>
      <c r="H892" s="7"/>
      <c r="I892" s="7"/>
      <c r="J892" s="7"/>
      <c r="K892" s="7"/>
      <c r="O892" s="10"/>
      <c r="P892" s="7"/>
      <c r="Q892" s="7"/>
      <c r="S892" s="7"/>
      <c r="T892" s="7"/>
      <c r="U892" s="7"/>
      <c r="V892" s="7"/>
      <c r="X892" s="7"/>
      <c r="Y892" s="7"/>
      <c r="Z892" s="7"/>
      <c r="AA892" s="7"/>
      <c r="AC892" s="7"/>
      <c r="AD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</row>
    <row r="893" spans="2:57" x14ac:dyDescent="0.2">
      <c r="B893" s="7"/>
      <c r="C893" s="7"/>
      <c r="E893" s="7"/>
      <c r="F893" s="7"/>
      <c r="G893" s="7"/>
      <c r="H893" s="7"/>
      <c r="I893" s="7"/>
      <c r="J893" s="7"/>
      <c r="K893" s="7"/>
      <c r="O893" s="10"/>
      <c r="P893" s="7"/>
      <c r="Q893" s="7"/>
      <c r="S893" s="7"/>
      <c r="T893" s="7"/>
      <c r="U893" s="7"/>
      <c r="V893" s="7"/>
      <c r="X893" s="7"/>
      <c r="Y893" s="7"/>
      <c r="Z893" s="7"/>
      <c r="AA893" s="7"/>
      <c r="AC893" s="7"/>
      <c r="AD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</row>
    <row r="894" spans="2:57" x14ac:dyDescent="0.2">
      <c r="B894" s="7"/>
      <c r="C894" s="7"/>
      <c r="E894" s="7"/>
      <c r="F894" s="7"/>
      <c r="G894" s="7"/>
      <c r="H894" s="7"/>
      <c r="I894" s="7"/>
      <c r="J894" s="7"/>
      <c r="K894" s="7"/>
      <c r="O894" s="10"/>
      <c r="P894" s="7"/>
      <c r="Q894" s="7"/>
      <c r="S894" s="7"/>
      <c r="T894" s="7"/>
      <c r="U894" s="7"/>
      <c r="V894" s="7"/>
      <c r="X894" s="7"/>
      <c r="Y894" s="7"/>
      <c r="Z894" s="7"/>
      <c r="AA894" s="7"/>
      <c r="AC894" s="7"/>
      <c r="AD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</row>
    <row r="895" spans="2:57" x14ac:dyDescent="0.2">
      <c r="B895" s="7"/>
      <c r="C895" s="7"/>
      <c r="E895" s="7"/>
      <c r="F895" s="7"/>
      <c r="G895" s="7"/>
      <c r="H895" s="7"/>
      <c r="I895" s="7"/>
      <c r="J895" s="7"/>
      <c r="K895" s="7"/>
      <c r="O895" s="10"/>
      <c r="P895" s="7"/>
      <c r="Q895" s="7"/>
      <c r="S895" s="7"/>
      <c r="T895" s="7"/>
      <c r="U895" s="7"/>
      <c r="V895" s="7"/>
      <c r="X895" s="7"/>
      <c r="Y895" s="7"/>
      <c r="Z895" s="7"/>
      <c r="AA895" s="7"/>
      <c r="AC895" s="7"/>
      <c r="AD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</row>
    <row r="896" spans="2:57" x14ac:dyDescent="0.2">
      <c r="B896" s="7"/>
      <c r="C896" s="7"/>
      <c r="E896" s="7"/>
      <c r="F896" s="7"/>
      <c r="G896" s="7"/>
      <c r="H896" s="7"/>
      <c r="I896" s="7"/>
      <c r="J896" s="7"/>
      <c r="K896" s="7"/>
      <c r="O896" s="10"/>
      <c r="P896" s="7"/>
      <c r="Q896" s="7"/>
      <c r="S896" s="7"/>
      <c r="T896" s="7"/>
      <c r="U896" s="7"/>
      <c r="V896" s="7"/>
      <c r="X896" s="7"/>
      <c r="Y896" s="7"/>
      <c r="Z896" s="7"/>
      <c r="AA896" s="7"/>
      <c r="AC896" s="7"/>
      <c r="AD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</row>
    <row r="897" spans="2:57" x14ac:dyDescent="0.2">
      <c r="B897" s="7"/>
      <c r="C897" s="7"/>
      <c r="E897" s="7"/>
      <c r="F897" s="7"/>
      <c r="G897" s="7"/>
      <c r="H897" s="7"/>
      <c r="I897" s="7"/>
      <c r="J897" s="7"/>
      <c r="K897" s="7"/>
      <c r="O897" s="10"/>
      <c r="P897" s="7"/>
      <c r="Q897" s="7"/>
      <c r="S897" s="7"/>
      <c r="T897" s="7"/>
      <c r="U897" s="7"/>
      <c r="V897" s="7"/>
      <c r="X897" s="7"/>
      <c r="Y897" s="7"/>
      <c r="Z897" s="7"/>
      <c r="AA897" s="7"/>
      <c r="AC897" s="7"/>
      <c r="AD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</row>
    <row r="898" spans="2:57" x14ac:dyDescent="0.2">
      <c r="B898" s="7"/>
      <c r="C898" s="7"/>
      <c r="E898" s="7"/>
      <c r="F898" s="7"/>
      <c r="G898" s="7"/>
      <c r="H898" s="7"/>
      <c r="I898" s="7"/>
      <c r="J898" s="7"/>
      <c r="K898" s="7"/>
      <c r="O898" s="10"/>
      <c r="P898" s="7"/>
      <c r="Q898" s="7"/>
      <c r="S898" s="7"/>
      <c r="T898" s="7"/>
      <c r="U898" s="7"/>
      <c r="V898" s="7"/>
      <c r="X898" s="7"/>
      <c r="Y898" s="7"/>
      <c r="Z898" s="7"/>
      <c r="AA898" s="7"/>
      <c r="AC898" s="7"/>
      <c r="AD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</row>
    <row r="899" spans="2:57" x14ac:dyDescent="0.2">
      <c r="B899" s="7"/>
      <c r="C899" s="7"/>
      <c r="E899" s="7"/>
      <c r="F899" s="7"/>
      <c r="G899" s="7"/>
      <c r="H899" s="7"/>
      <c r="I899" s="7"/>
      <c r="J899" s="7"/>
      <c r="K899" s="7"/>
      <c r="O899" s="10"/>
      <c r="P899" s="7"/>
      <c r="Q899" s="7"/>
      <c r="S899" s="7"/>
      <c r="T899" s="7"/>
      <c r="U899" s="7"/>
      <c r="V899" s="7"/>
      <c r="X899" s="7"/>
      <c r="Y899" s="7"/>
      <c r="Z899" s="7"/>
      <c r="AA899" s="7"/>
      <c r="AC899" s="7"/>
      <c r="AD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</row>
    <row r="900" spans="2:57" x14ac:dyDescent="0.2">
      <c r="B900" s="7"/>
      <c r="C900" s="7"/>
      <c r="E900" s="7"/>
      <c r="F900" s="7"/>
      <c r="G900" s="7"/>
      <c r="H900" s="7"/>
      <c r="I900" s="7"/>
      <c r="J900" s="7"/>
      <c r="K900" s="7"/>
      <c r="O900" s="10"/>
      <c r="P900" s="7"/>
      <c r="Q900" s="7"/>
      <c r="S900" s="7"/>
      <c r="T900" s="7"/>
      <c r="U900" s="7"/>
      <c r="V900" s="7"/>
      <c r="X900" s="7"/>
      <c r="Y900" s="7"/>
      <c r="Z900" s="7"/>
      <c r="AA900" s="7"/>
      <c r="AC900" s="7"/>
      <c r="AD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</row>
    <row r="901" spans="2:57" x14ac:dyDescent="0.2">
      <c r="B901" s="7"/>
      <c r="C901" s="7"/>
      <c r="E901" s="7"/>
      <c r="F901" s="7"/>
      <c r="G901" s="7"/>
      <c r="H901" s="7"/>
      <c r="I901" s="7"/>
      <c r="J901" s="7"/>
      <c r="K901" s="7"/>
      <c r="O901" s="10"/>
      <c r="P901" s="7"/>
      <c r="Q901" s="7"/>
      <c r="S901" s="7"/>
      <c r="T901" s="7"/>
      <c r="U901" s="7"/>
      <c r="V901" s="7"/>
      <c r="X901" s="7"/>
      <c r="Y901" s="7"/>
      <c r="Z901" s="7"/>
      <c r="AA901" s="7"/>
      <c r="AC901" s="7"/>
      <c r="AD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</row>
    <row r="902" spans="2:57" x14ac:dyDescent="0.2">
      <c r="B902" s="7"/>
      <c r="C902" s="7"/>
      <c r="E902" s="7"/>
      <c r="F902" s="7"/>
      <c r="G902" s="7"/>
      <c r="H902" s="7"/>
      <c r="I902" s="7"/>
      <c r="J902" s="7"/>
      <c r="K902" s="7"/>
      <c r="O902" s="10"/>
      <c r="P902" s="7"/>
      <c r="Q902" s="7"/>
      <c r="S902" s="7"/>
      <c r="T902" s="7"/>
      <c r="U902" s="7"/>
      <c r="V902" s="7"/>
      <c r="X902" s="7"/>
      <c r="Y902" s="7"/>
      <c r="Z902" s="7"/>
      <c r="AA902" s="7"/>
      <c r="AC902" s="7"/>
      <c r="AD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</row>
    <row r="903" spans="2:57" x14ac:dyDescent="0.2">
      <c r="B903" s="7"/>
      <c r="C903" s="7"/>
      <c r="E903" s="7"/>
      <c r="F903" s="7"/>
      <c r="G903" s="7"/>
      <c r="H903" s="7"/>
      <c r="I903" s="7"/>
      <c r="J903" s="7"/>
      <c r="K903" s="7"/>
      <c r="O903" s="10"/>
      <c r="P903" s="7"/>
      <c r="Q903" s="7"/>
      <c r="S903" s="7"/>
      <c r="T903" s="7"/>
      <c r="U903" s="7"/>
      <c r="V903" s="7"/>
      <c r="X903" s="7"/>
      <c r="Y903" s="7"/>
      <c r="Z903" s="7"/>
      <c r="AA903" s="7"/>
      <c r="AC903" s="7"/>
      <c r="AD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</row>
    <row r="904" spans="2:57" x14ac:dyDescent="0.2">
      <c r="B904" s="7"/>
      <c r="C904" s="7"/>
      <c r="E904" s="7"/>
      <c r="F904" s="7"/>
      <c r="G904" s="7"/>
      <c r="H904" s="7"/>
      <c r="I904" s="7"/>
      <c r="J904" s="7"/>
      <c r="K904" s="7"/>
      <c r="O904" s="10"/>
      <c r="P904" s="7"/>
      <c r="Q904" s="7"/>
      <c r="S904" s="7"/>
      <c r="T904" s="7"/>
      <c r="U904" s="7"/>
      <c r="V904" s="7"/>
      <c r="X904" s="7"/>
      <c r="Y904" s="7"/>
      <c r="Z904" s="7"/>
      <c r="AA904" s="7"/>
      <c r="AC904" s="7"/>
      <c r="AD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</row>
    <row r="905" spans="2:57" x14ac:dyDescent="0.2">
      <c r="B905" s="7"/>
      <c r="C905" s="7"/>
      <c r="E905" s="7"/>
      <c r="F905" s="7"/>
      <c r="G905" s="7"/>
      <c r="H905" s="7"/>
      <c r="I905" s="7"/>
      <c r="J905" s="7"/>
      <c r="K905" s="7"/>
      <c r="O905" s="10"/>
      <c r="P905" s="7"/>
      <c r="Q905" s="7"/>
      <c r="S905" s="7"/>
      <c r="T905" s="7"/>
      <c r="U905" s="7"/>
      <c r="V905" s="7"/>
      <c r="X905" s="7"/>
      <c r="Y905" s="7"/>
      <c r="Z905" s="7"/>
      <c r="AA905" s="7"/>
      <c r="AC905" s="7"/>
      <c r="AD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</row>
    <row r="906" spans="2:57" x14ac:dyDescent="0.2">
      <c r="B906" s="7"/>
      <c r="C906" s="7"/>
      <c r="E906" s="7"/>
      <c r="F906" s="7"/>
      <c r="G906" s="7"/>
      <c r="H906" s="7"/>
      <c r="I906" s="7"/>
      <c r="J906" s="7"/>
      <c r="K906" s="7"/>
      <c r="O906" s="10"/>
      <c r="P906" s="7"/>
      <c r="Q906" s="7"/>
      <c r="S906" s="7"/>
      <c r="T906" s="7"/>
      <c r="U906" s="7"/>
      <c r="V906" s="7"/>
      <c r="X906" s="7"/>
      <c r="Y906" s="7"/>
      <c r="Z906" s="7"/>
      <c r="AA906" s="7"/>
      <c r="AC906" s="7"/>
      <c r="AD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</row>
    <row r="907" spans="2:57" x14ac:dyDescent="0.2">
      <c r="B907" s="7"/>
      <c r="C907" s="7"/>
      <c r="E907" s="7"/>
      <c r="F907" s="7"/>
      <c r="G907" s="7"/>
      <c r="H907" s="7"/>
      <c r="I907" s="7"/>
      <c r="J907" s="7"/>
      <c r="K907" s="7"/>
      <c r="O907" s="10"/>
      <c r="P907" s="7"/>
      <c r="Q907" s="7"/>
      <c r="S907" s="7"/>
      <c r="T907" s="7"/>
      <c r="U907" s="7"/>
      <c r="V907" s="7"/>
      <c r="X907" s="7"/>
      <c r="Y907" s="7"/>
      <c r="Z907" s="7"/>
      <c r="AA907" s="7"/>
      <c r="AC907" s="7"/>
      <c r="AD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</row>
    <row r="908" spans="2:57" x14ac:dyDescent="0.2">
      <c r="B908" s="7"/>
      <c r="C908" s="7"/>
      <c r="E908" s="7"/>
      <c r="F908" s="7"/>
      <c r="G908" s="7"/>
      <c r="H908" s="7"/>
      <c r="I908" s="7"/>
      <c r="J908" s="7"/>
      <c r="K908" s="7"/>
      <c r="O908" s="10"/>
      <c r="P908" s="7"/>
      <c r="Q908" s="7"/>
      <c r="S908" s="7"/>
      <c r="T908" s="7"/>
      <c r="U908" s="7"/>
      <c r="V908" s="7"/>
      <c r="X908" s="7"/>
      <c r="Y908" s="7"/>
      <c r="Z908" s="7"/>
      <c r="AA908" s="7"/>
      <c r="AC908" s="7"/>
      <c r="AD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</row>
    <row r="909" spans="2:57" x14ac:dyDescent="0.2">
      <c r="B909" s="7"/>
      <c r="C909" s="7"/>
      <c r="E909" s="7"/>
      <c r="F909" s="7"/>
      <c r="G909" s="7"/>
      <c r="H909" s="7"/>
      <c r="I909" s="7"/>
      <c r="J909" s="7"/>
      <c r="K909" s="7"/>
      <c r="O909" s="10"/>
      <c r="P909" s="7"/>
      <c r="Q909" s="7"/>
      <c r="S909" s="7"/>
      <c r="T909" s="7"/>
      <c r="U909" s="7"/>
      <c r="V909" s="7"/>
      <c r="X909" s="7"/>
      <c r="Y909" s="7"/>
      <c r="Z909" s="7"/>
      <c r="AA909" s="7"/>
      <c r="AC909" s="7"/>
      <c r="AD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</row>
    <row r="910" spans="2:57" x14ac:dyDescent="0.2">
      <c r="B910" s="7"/>
      <c r="C910" s="7"/>
      <c r="E910" s="7"/>
      <c r="F910" s="7"/>
      <c r="G910" s="7"/>
      <c r="H910" s="7"/>
      <c r="I910" s="7"/>
      <c r="J910" s="7"/>
      <c r="K910" s="7"/>
      <c r="O910" s="10"/>
      <c r="P910" s="7"/>
      <c r="Q910" s="7"/>
      <c r="S910" s="7"/>
      <c r="T910" s="7"/>
      <c r="U910" s="7"/>
      <c r="V910" s="7"/>
      <c r="X910" s="7"/>
      <c r="Y910" s="7"/>
      <c r="Z910" s="7"/>
      <c r="AA910" s="7"/>
      <c r="AC910" s="7"/>
      <c r="AD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</row>
    <row r="911" spans="2:57" x14ac:dyDescent="0.2">
      <c r="B911" s="7"/>
      <c r="C911" s="7"/>
      <c r="E911" s="7"/>
      <c r="F911" s="7"/>
      <c r="G911" s="7"/>
      <c r="H911" s="7"/>
      <c r="I911" s="7"/>
      <c r="J911" s="7"/>
      <c r="K911" s="7"/>
      <c r="O911" s="10"/>
      <c r="P911" s="7"/>
      <c r="Q911" s="7"/>
      <c r="S911" s="7"/>
      <c r="T911" s="7"/>
      <c r="U911" s="7"/>
      <c r="V911" s="7"/>
      <c r="X911" s="7"/>
      <c r="Y911" s="7"/>
      <c r="Z911" s="7"/>
      <c r="AA911" s="7"/>
      <c r="AC911" s="7"/>
      <c r="AD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</row>
    <row r="912" spans="2:57" x14ac:dyDescent="0.2">
      <c r="B912" s="7"/>
      <c r="C912" s="7"/>
      <c r="E912" s="7"/>
      <c r="F912" s="7"/>
      <c r="G912" s="7"/>
      <c r="H912" s="7"/>
      <c r="I912" s="7"/>
      <c r="J912" s="7"/>
      <c r="K912" s="7"/>
      <c r="O912" s="10"/>
      <c r="P912" s="7"/>
      <c r="Q912" s="7"/>
      <c r="S912" s="7"/>
      <c r="T912" s="7"/>
      <c r="U912" s="7"/>
      <c r="V912" s="7"/>
      <c r="X912" s="7"/>
      <c r="Y912" s="7"/>
      <c r="Z912" s="7"/>
      <c r="AA912" s="7"/>
      <c r="AC912" s="7"/>
      <c r="AD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</row>
    <row r="913" spans="2:57" x14ac:dyDescent="0.2">
      <c r="B913" s="7"/>
      <c r="C913" s="7"/>
      <c r="E913" s="7"/>
      <c r="F913" s="7"/>
      <c r="G913" s="7"/>
      <c r="H913" s="7"/>
      <c r="I913" s="7"/>
      <c r="J913" s="7"/>
      <c r="K913" s="7"/>
      <c r="O913" s="10"/>
      <c r="P913" s="7"/>
      <c r="Q913" s="7"/>
      <c r="S913" s="7"/>
      <c r="T913" s="7"/>
      <c r="U913" s="7"/>
      <c r="V913" s="7"/>
      <c r="X913" s="7"/>
      <c r="Y913" s="7"/>
      <c r="Z913" s="7"/>
      <c r="AA913" s="7"/>
      <c r="AC913" s="7"/>
      <c r="AD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</row>
    <row r="914" spans="2:57" x14ac:dyDescent="0.2">
      <c r="B914" s="7"/>
      <c r="C914" s="7"/>
      <c r="E914" s="7"/>
      <c r="F914" s="7"/>
      <c r="G914" s="7"/>
      <c r="H914" s="7"/>
      <c r="I914" s="7"/>
      <c r="J914" s="7"/>
      <c r="K914" s="7"/>
      <c r="O914" s="10"/>
      <c r="P914" s="7"/>
      <c r="Q914" s="7"/>
      <c r="S914" s="7"/>
      <c r="T914" s="7"/>
      <c r="U914" s="7"/>
      <c r="V914" s="7"/>
      <c r="X914" s="7"/>
      <c r="Y914" s="7"/>
      <c r="Z914" s="7"/>
      <c r="AA914" s="7"/>
      <c r="AC914" s="7"/>
      <c r="AD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</row>
    <row r="915" spans="2:57" x14ac:dyDescent="0.2">
      <c r="B915" s="7"/>
      <c r="C915" s="7"/>
      <c r="E915" s="7"/>
      <c r="F915" s="7"/>
      <c r="G915" s="7"/>
      <c r="H915" s="7"/>
      <c r="I915" s="7"/>
      <c r="J915" s="7"/>
      <c r="K915" s="7"/>
      <c r="O915" s="10"/>
      <c r="P915" s="7"/>
      <c r="Q915" s="7"/>
      <c r="S915" s="7"/>
      <c r="T915" s="7"/>
      <c r="U915" s="7"/>
      <c r="V915" s="7"/>
      <c r="X915" s="7"/>
      <c r="Y915" s="7"/>
      <c r="Z915" s="7"/>
      <c r="AA915" s="7"/>
      <c r="AC915" s="7"/>
      <c r="AD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</row>
    <row r="916" spans="2:57" x14ac:dyDescent="0.2">
      <c r="B916" s="7"/>
      <c r="C916" s="7"/>
      <c r="E916" s="7"/>
      <c r="F916" s="7"/>
      <c r="G916" s="7"/>
      <c r="H916" s="7"/>
      <c r="I916" s="7"/>
      <c r="J916" s="7"/>
      <c r="K916" s="7"/>
      <c r="O916" s="10"/>
      <c r="P916" s="7"/>
      <c r="Q916" s="7"/>
      <c r="S916" s="7"/>
      <c r="T916" s="7"/>
      <c r="U916" s="7"/>
      <c r="V916" s="7"/>
      <c r="X916" s="7"/>
      <c r="Y916" s="7"/>
      <c r="Z916" s="7"/>
      <c r="AA916" s="7"/>
      <c r="AC916" s="7"/>
      <c r="AD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</row>
    <row r="917" spans="2:57" x14ac:dyDescent="0.2">
      <c r="B917" s="7"/>
      <c r="C917" s="7"/>
      <c r="E917" s="7"/>
      <c r="F917" s="7"/>
      <c r="G917" s="7"/>
      <c r="H917" s="7"/>
      <c r="I917" s="7"/>
      <c r="J917" s="7"/>
      <c r="K917" s="7"/>
      <c r="O917" s="10"/>
      <c r="P917" s="7"/>
      <c r="Q917" s="7"/>
      <c r="S917" s="7"/>
      <c r="T917" s="7"/>
      <c r="U917" s="7"/>
      <c r="V917" s="7"/>
      <c r="X917" s="7"/>
      <c r="Y917" s="7"/>
      <c r="Z917" s="7"/>
      <c r="AA917" s="7"/>
      <c r="AC917" s="7"/>
      <c r="AD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</row>
    <row r="918" spans="2:57" x14ac:dyDescent="0.2">
      <c r="B918" s="7"/>
      <c r="C918" s="7"/>
      <c r="E918" s="7"/>
      <c r="F918" s="7"/>
      <c r="G918" s="7"/>
      <c r="H918" s="7"/>
      <c r="I918" s="7"/>
      <c r="J918" s="7"/>
      <c r="K918" s="7"/>
      <c r="O918" s="10"/>
      <c r="P918" s="7"/>
      <c r="Q918" s="7"/>
      <c r="S918" s="7"/>
      <c r="T918" s="7"/>
      <c r="U918" s="7"/>
      <c r="V918" s="7"/>
      <c r="X918" s="7"/>
      <c r="Y918" s="7"/>
      <c r="Z918" s="7"/>
      <c r="AA918" s="7"/>
      <c r="AC918" s="7"/>
      <c r="AD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</row>
    <row r="919" spans="2:57" x14ac:dyDescent="0.2">
      <c r="B919" s="7"/>
      <c r="C919" s="7"/>
      <c r="E919" s="7"/>
      <c r="F919" s="7"/>
      <c r="G919" s="7"/>
      <c r="H919" s="7"/>
      <c r="I919" s="7"/>
      <c r="J919" s="7"/>
      <c r="K919" s="7"/>
      <c r="O919" s="10"/>
      <c r="P919" s="7"/>
      <c r="Q919" s="7"/>
      <c r="S919" s="7"/>
      <c r="T919" s="7"/>
      <c r="U919" s="7"/>
      <c r="V919" s="7"/>
      <c r="X919" s="7"/>
      <c r="Y919" s="7"/>
      <c r="Z919" s="7"/>
      <c r="AA919" s="7"/>
      <c r="AC919" s="7"/>
      <c r="AD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</row>
    <row r="920" spans="2:57" x14ac:dyDescent="0.2">
      <c r="B920" s="7"/>
      <c r="C920" s="7"/>
      <c r="E920" s="7"/>
      <c r="F920" s="7"/>
      <c r="G920" s="7"/>
      <c r="H920" s="7"/>
      <c r="I920" s="7"/>
      <c r="J920" s="7"/>
      <c r="K920" s="7"/>
      <c r="O920" s="10"/>
      <c r="P920" s="7"/>
      <c r="Q920" s="7"/>
      <c r="S920" s="7"/>
      <c r="T920" s="7"/>
      <c r="U920" s="7"/>
      <c r="V920" s="7"/>
      <c r="X920" s="7"/>
      <c r="Y920" s="7"/>
      <c r="Z920" s="7"/>
      <c r="AA920" s="7"/>
      <c r="AC920" s="7"/>
      <c r="AD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</row>
    <row r="921" spans="2:57" x14ac:dyDescent="0.2">
      <c r="B921" s="7"/>
      <c r="C921" s="7"/>
      <c r="E921" s="7"/>
      <c r="F921" s="7"/>
      <c r="G921" s="7"/>
      <c r="H921" s="7"/>
      <c r="I921" s="7"/>
      <c r="J921" s="7"/>
      <c r="K921" s="7"/>
      <c r="O921" s="10"/>
      <c r="P921" s="7"/>
      <c r="Q921" s="7"/>
      <c r="S921" s="7"/>
      <c r="T921" s="7"/>
      <c r="U921" s="7"/>
      <c r="V921" s="7"/>
      <c r="X921" s="7"/>
      <c r="Y921" s="7"/>
      <c r="Z921" s="7"/>
      <c r="AA921" s="7"/>
      <c r="AC921" s="7"/>
      <c r="AD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</row>
    <row r="922" spans="2:57" x14ac:dyDescent="0.2">
      <c r="B922" s="7"/>
      <c r="C922" s="7"/>
      <c r="E922" s="7"/>
      <c r="F922" s="7"/>
      <c r="G922" s="7"/>
      <c r="H922" s="7"/>
      <c r="I922" s="7"/>
      <c r="J922" s="7"/>
      <c r="K922" s="7"/>
      <c r="O922" s="10"/>
      <c r="P922" s="7"/>
      <c r="Q922" s="7"/>
      <c r="S922" s="7"/>
      <c r="T922" s="7"/>
      <c r="U922" s="7"/>
      <c r="V922" s="7"/>
      <c r="X922" s="7"/>
      <c r="Y922" s="7"/>
      <c r="Z922" s="7"/>
      <c r="AA922" s="7"/>
      <c r="AC922" s="7"/>
      <c r="AD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</row>
    <row r="923" spans="2:57" x14ac:dyDescent="0.2">
      <c r="B923" s="7"/>
      <c r="C923" s="7"/>
      <c r="E923" s="7"/>
      <c r="F923" s="7"/>
      <c r="G923" s="7"/>
      <c r="H923" s="7"/>
      <c r="I923" s="7"/>
      <c r="J923" s="7"/>
      <c r="K923" s="7"/>
      <c r="O923" s="10"/>
      <c r="P923" s="7"/>
      <c r="Q923" s="7"/>
      <c r="S923" s="7"/>
      <c r="T923" s="7"/>
      <c r="U923" s="7"/>
      <c r="V923" s="7"/>
      <c r="X923" s="7"/>
      <c r="Y923" s="7"/>
      <c r="Z923" s="7"/>
      <c r="AA923" s="7"/>
      <c r="AC923" s="7"/>
      <c r="AD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</row>
    <row r="924" spans="2:57" x14ac:dyDescent="0.2">
      <c r="B924" s="7"/>
      <c r="C924" s="7"/>
      <c r="E924" s="7"/>
      <c r="F924" s="7"/>
      <c r="G924" s="7"/>
      <c r="H924" s="7"/>
      <c r="I924" s="7"/>
      <c r="J924" s="7"/>
      <c r="K924" s="7"/>
      <c r="O924" s="10"/>
      <c r="P924" s="7"/>
      <c r="Q924" s="7"/>
      <c r="S924" s="7"/>
      <c r="T924" s="7"/>
      <c r="U924" s="7"/>
      <c r="V924" s="7"/>
      <c r="X924" s="7"/>
      <c r="Y924" s="7"/>
      <c r="Z924" s="7"/>
      <c r="AA924" s="7"/>
      <c r="AC924" s="7"/>
      <c r="AD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</row>
    <row r="925" spans="2:57" x14ac:dyDescent="0.2">
      <c r="B925" s="7"/>
      <c r="C925" s="7"/>
      <c r="E925" s="7"/>
      <c r="F925" s="7"/>
      <c r="G925" s="7"/>
      <c r="H925" s="7"/>
      <c r="I925" s="7"/>
      <c r="J925" s="7"/>
      <c r="K925" s="7"/>
      <c r="O925" s="10"/>
      <c r="P925" s="7"/>
      <c r="Q925" s="7"/>
      <c r="S925" s="7"/>
      <c r="T925" s="7"/>
      <c r="U925" s="7"/>
      <c r="V925" s="7"/>
      <c r="X925" s="7"/>
      <c r="Y925" s="7"/>
      <c r="Z925" s="7"/>
      <c r="AA925" s="7"/>
      <c r="AC925" s="7"/>
      <c r="AD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</row>
    <row r="926" spans="2:57" x14ac:dyDescent="0.2">
      <c r="B926" s="7"/>
      <c r="C926" s="7"/>
      <c r="E926" s="7"/>
      <c r="F926" s="7"/>
      <c r="G926" s="7"/>
      <c r="H926" s="7"/>
      <c r="I926" s="7"/>
      <c r="J926" s="7"/>
      <c r="K926" s="7"/>
      <c r="O926" s="10"/>
      <c r="P926" s="7"/>
      <c r="Q926" s="7"/>
      <c r="S926" s="7"/>
      <c r="T926" s="7"/>
      <c r="U926" s="7"/>
      <c r="V926" s="7"/>
      <c r="X926" s="7"/>
      <c r="Y926" s="7"/>
      <c r="Z926" s="7"/>
      <c r="AA926" s="7"/>
      <c r="AC926" s="7"/>
      <c r="AD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</row>
    <row r="927" spans="2:57" x14ac:dyDescent="0.2">
      <c r="B927" s="7"/>
      <c r="C927" s="7"/>
      <c r="E927" s="7"/>
      <c r="F927" s="7"/>
      <c r="G927" s="7"/>
      <c r="H927" s="7"/>
      <c r="I927" s="7"/>
      <c r="J927" s="7"/>
      <c r="K927" s="7"/>
      <c r="O927" s="10"/>
      <c r="P927" s="7"/>
      <c r="Q927" s="7"/>
      <c r="S927" s="7"/>
      <c r="T927" s="7"/>
      <c r="U927" s="7"/>
      <c r="V927" s="7"/>
      <c r="X927" s="7"/>
      <c r="Y927" s="7"/>
      <c r="Z927" s="7"/>
      <c r="AA927" s="7"/>
      <c r="AC927" s="7"/>
      <c r="AD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</row>
    <row r="928" spans="2:57" x14ac:dyDescent="0.2">
      <c r="B928" s="7"/>
      <c r="C928" s="7"/>
      <c r="E928" s="7"/>
      <c r="F928" s="7"/>
      <c r="G928" s="7"/>
      <c r="H928" s="7"/>
      <c r="I928" s="7"/>
      <c r="J928" s="7"/>
      <c r="K928" s="7"/>
      <c r="O928" s="10"/>
      <c r="P928" s="7"/>
      <c r="Q928" s="7"/>
      <c r="S928" s="7"/>
      <c r="T928" s="7"/>
      <c r="U928" s="7"/>
      <c r="V928" s="7"/>
      <c r="X928" s="7"/>
      <c r="Y928" s="7"/>
      <c r="Z928" s="7"/>
      <c r="AA928" s="7"/>
      <c r="AC928" s="7"/>
      <c r="AD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</row>
    <row r="929" spans="2:57" x14ac:dyDescent="0.2">
      <c r="B929" s="7"/>
      <c r="C929" s="7"/>
      <c r="E929" s="7"/>
      <c r="F929" s="7"/>
      <c r="G929" s="7"/>
      <c r="H929" s="7"/>
      <c r="I929" s="7"/>
      <c r="J929" s="7"/>
      <c r="K929" s="7"/>
      <c r="O929" s="10"/>
      <c r="P929" s="7"/>
      <c r="Q929" s="7"/>
      <c r="S929" s="7"/>
      <c r="T929" s="7"/>
      <c r="U929" s="7"/>
      <c r="V929" s="7"/>
      <c r="X929" s="7"/>
      <c r="Y929" s="7"/>
      <c r="Z929" s="7"/>
      <c r="AA929" s="7"/>
      <c r="AC929" s="7"/>
      <c r="AD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</row>
    <row r="930" spans="2:57" x14ac:dyDescent="0.2">
      <c r="B930" s="7"/>
      <c r="C930" s="7"/>
      <c r="E930" s="7"/>
      <c r="F930" s="7"/>
      <c r="G930" s="7"/>
      <c r="H930" s="7"/>
      <c r="I930" s="7"/>
      <c r="J930" s="7"/>
      <c r="K930" s="7"/>
      <c r="O930" s="10"/>
      <c r="P930" s="7"/>
      <c r="Q930" s="7"/>
      <c r="S930" s="7"/>
      <c r="T930" s="7"/>
      <c r="U930" s="7"/>
      <c r="V930" s="7"/>
      <c r="X930" s="7"/>
      <c r="Y930" s="7"/>
      <c r="Z930" s="7"/>
      <c r="AA930" s="7"/>
      <c r="AC930" s="7"/>
      <c r="AD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</row>
    <row r="931" spans="2:57" x14ac:dyDescent="0.2">
      <c r="B931" s="7"/>
      <c r="C931" s="7"/>
      <c r="E931" s="7"/>
      <c r="F931" s="7"/>
      <c r="G931" s="7"/>
      <c r="H931" s="7"/>
      <c r="I931" s="7"/>
      <c r="J931" s="7"/>
      <c r="K931" s="7"/>
      <c r="O931" s="10"/>
      <c r="P931" s="7"/>
      <c r="Q931" s="7"/>
      <c r="S931" s="7"/>
      <c r="T931" s="7"/>
      <c r="U931" s="7"/>
      <c r="V931" s="7"/>
      <c r="X931" s="7"/>
      <c r="Y931" s="7"/>
      <c r="Z931" s="7"/>
      <c r="AA931" s="7"/>
      <c r="AC931" s="7"/>
      <c r="AD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</row>
    <row r="932" spans="2:57" x14ac:dyDescent="0.2">
      <c r="B932" s="7"/>
      <c r="C932" s="7"/>
      <c r="E932" s="7"/>
      <c r="F932" s="7"/>
      <c r="G932" s="7"/>
      <c r="H932" s="7"/>
      <c r="I932" s="7"/>
      <c r="J932" s="7"/>
      <c r="K932" s="7"/>
      <c r="O932" s="10"/>
      <c r="P932" s="7"/>
      <c r="Q932" s="7"/>
      <c r="S932" s="7"/>
      <c r="T932" s="7"/>
      <c r="U932" s="7"/>
      <c r="V932" s="7"/>
      <c r="X932" s="7"/>
      <c r="Y932" s="7"/>
      <c r="Z932" s="7"/>
      <c r="AA932" s="7"/>
      <c r="AC932" s="7"/>
      <c r="AD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</row>
    <row r="933" spans="2:57" x14ac:dyDescent="0.2">
      <c r="B933" s="7"/>
      <c r="C933" s="7"/>
      <c r="E933" s="7"/>
      <c r="F933" s="7"/>
      <c r="G933" s="7"/>
      <c r="H933" s="7"/>
      <c r="I933" s="7"/>
      <c r="J933" s="7"/>
      <c r="K933" s="7"/>
      <c r="O933" s="10"/>
      <c r="P933" s="7"/>
      <c r="Q933" s="7"/>
      <c r="S933" s="7"/>
      <c r="T933" s="7"/>
      <c r="U933" s="7"/>
      <c r="V933" s="7"/>
      <c r="X933" s="7"/>
      <c r="Y933" s="7"/>
      <c r="Z933" s="7"/>
      <c r="AA933" s="7"/>
      <c r="AC933" s="7"/>
      <c r="AD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</row>
    <row r="934" spans="2:57" x14ac:dyDescent="0.2">
      <c r="B934" s="7"/>
      <c r="C934" s="7"/>
      <c r="E934" s="7"/>
      <c r="F934" s="7"/>
      <c r="G934" s="7"/>
      <c r="H934" s="7"/>
      <c r="I934" s="7"/>
      <c r="J934" s="7"/>
      <c r="K934" s="7"/>
      <c r="O934" s="10"/>
      <c r="P934" s="7"/>
      <c r="Q934" s="7"/>
      <c r="S934" s="7"/>
      <c r="T934" s="7"/>
      <c r="U934" s="7"/>
      <c r="V934" s="7"/>
      <c r="X934" s="7"/>
      <c r="Y934" s="7"/>
      <c r="Z934" s="7"/>
      <c r="AA934" s="7"/>
      <c r="AC934" s="7"/>
      <c r="AD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</row>
    <row r="935" spans="2:57" x14ac:dyDescent="0.2">
      <c r="B935" s="7"/>
      <c r="C935" s="7"/>
      <c r="E935" s="7"/>
      <c r="F935" s="7"/>
      <c r="G935" s="7"/>
      <c r="H935" s="7"/>
      <c r="I935" s="7"/>
      <c r="J935" s="7"/>
      <c r="K935" s="7"/>
      <c r="O935" s="10"/>
      <c r="P935" s="7"/>
      <c r="Q935" s="7"/>
      <c r="S935" s="7"/>
      <c r="T935" s="7"/>
      <c r="U935" s="7"/>
      <c r="V935" s="7"/>
      <c r="X935" s="7"/>
      <c r="Y935" s="7"/>
      <c r="Z935" s="7"/>
      <c r="AA935" s="7"/>
      <c r="AC935" s="7"/>
      <c r="AD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</row>
    <row r="936" spans="2:57" x14ac:dyDescent="0.2">
      <c r="B936" s="7"/>
      <c r="C936" s="7"/>
      <c r="E936" s="7"/>
      <c r="F936" s="7"/>
      <c r="G936" s="7"/>
      <c r="H936" s="7"/>
      <c r="I936" s="7"/>
      <c r="J936" s="7"/>
      <c r="K936" s="7"/>
      <c r="O936" s="10"/>
      <c r="P936" s="7"/>
      <c r="Q936" s="7"/>
      <c r="S936" s="7"/>
      <c r="T936" s="7"/>
      <c r="U936" s="7"/>
      <c r="V936" s="7"/>
      <c r="X936" s="7"/>
      <c r="Y936" s="7"/>
      <c r="Z936" s="7"/>
      <c r="AA936" s="7"/>
      <c r="AC936" s="7"/>
      <c r="AD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</row>
    <row r="937" spans="2:57" x14ac:dyDescent="0.2">
      <c r="B937" s="7"/>
      <c r="C937" s="7"/>
      <c r="E937" s="7"/>
      <c r="F937" s="7"/>
      <c r="G937" s="7"/>
      <c r="H937" s="7"/>
      <c r="I937" s="7"/>
      <c r="J937" s="7"/>
      <c r="K937" s="7"/>
      <c r="O937" s="10"/>
      <c r="P937" s="7"/>
      <c r="Q937" s="7"/>
      <c r="S937" s="7"/>
      <c r="T937" s="7"/>
      <c r="U937" s="7"/>
      <c r="V937" s="7"/>
      <c r="X937" s="7"/>
      <c r="Y937" s="7"/>
      <c r="Z937" s="7"/>
      <c r="AA937" s="7"/>
      <c r="AC937" s="7"/>
      <c r="AD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</row>
    <row r="938" spans="2:57" x14ac:dyDescent="0.2">
      <c r="B938" s="7"/>
      <c r="C938" s="7"/>
      <c r="E938" s="7"/>
      <c r="F938" s="7"/>
      <c r="G938" s="7"/>
      <c r="H938" s="7"/>
      <c r="I938" s="7"/>
      <c r="J938" s="7"/>
      <c r="K938" s="7"/>
      <c r="O938" s="10"/>
      <c r="P938" s="7"/>
      <c r="Q938" s="7"/>
      <c r="S938" s="7"/>
      <c r="T938" s="7"/>
      <c r="U938" s="7"/>
      <c r="V938" s="7"/>
      <c r="X938" s="7"/>
      <c r="Y938" s="7"/>
      <c r="Z938" s="7"/>
      <c r="AA938" s="7"/>
      <c r="AC938" s="7"/>
      <c r="AD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</row>
    <row r="939" spans="2:57" x14ac:dyDescent="0.2">
      <c r="B939" s="7"/>
      <c r="C939" s="7"/>
      <c r="E939" s="7"/>
      <c r="F939" s="7"/>
      <c r="G939" s="7"/>
      <c r="H939" s="7"/>
      <c r="I939" s="7"/>
      <c r="J939" s="7"/>
      <c r="K939" s="7"/>
      <c r="O939" s="10"/>
      <c r="P939" s="7"/>
      <c r="Q939" s="7"/>
      <c r="S939" s="7"/>
      <c r="T939" s="7"/>
      <c r="U939" s="7"/>
      <c r="V939" s="7"/>
      <c r="X939" s="7"/>
      <c r="Y939" s="7"/>
      <c r="Z939" s="7"/>
      <c r="AA939" s="7"/>
      <c r="AC939" s="7"/>
      <c r="AD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</row>
    <row r="940" spans="2:57" x14ac:dyDescent="0.2">
      <c r="B940" s="7"/>
      <c r="C940" s="7"/>
      <c r="E940" s="7"/>
      <c r="F940" s="7"/>
      <c r="G940" s="7"/>
      <c r="H940" s="7"/>
      <c r="I940" s="7"/>
      <c r="J940" s="7"/>
      <c r="K940" s="7"/>
      <c r="O940" s="10"/>
      <c r="P940" s="7"/>
      <c r="Q940" s="7"/>
      <c r="S940" s="7"/>
      <c r="T940" s="7"/>
      <c r="U940" s="7"/>
      <c r="V940" s="7"/>
      <c r="X940" s="7"/>
      <c r="Y940" s="7"/>
      <c r="Z940" s="7"/>
      <c r="AA940" s="7"/>
      <c r="AC940" s="7"/>
      <c r="AD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</row>
    <row r="941" spans="2:57" x14ac:dyDescent="0.2">
      <c r="B941" s="7"/>
      <c r="C941" s="7"/>
      <c r="E941" s="7"/>
      <c r="F941" s="7"/>
      <c r="G941" s="7"/>
      <c r="H941" s="7"/>
      <c r="I941" s="7"/>
      <c r="J941" s="7"/>
      <c r="K941" s="7"/>
      <c r="O941" s="10"/>
      <c r="P941" s="7"/>
      <c r="Q941" s="7"/>
      <c r="S941" s="7"/>
      <c r="T941" s="7"/>
      <c r="U941" s="7"/>
      <c r="V941" s="7"/>
      <c r="X941" s="7"/>
      <c r="Y941" s="7"/>
      <c r="Z941" s="7"/>
      <c r="AA941" s="7"/>
      <c r="AC941" s="7"/>
      <c r="AD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</row>
    <row r="942" spans="2:57" x14ac:dyDescent="0.2">
      <c r="B942" s="7"/>
      <c r="C942" s="7"/>
      <c r="E942" s="7"/>
      <c r="F942" s="7"/>
      <c r="G942" s="7"/>
      <c r="H942" s="7"/>
      <c r="I942" s="7"/>
      <c r="J942" s="7"/>
      <c r="K942" s="7"/>
      <c r="O942" s="10"/>
      <c r="P942" s="7"/>
      <c r="Q942" s="7"/>
      <c r="S942" s="7"/>
      <c r="T942" s="7"/>
      <c r="U942" s="7"/>
      <c r="V942" s="7"/>
      <c r="X942" s="7"/>
      <c r="Y942" s="7"/>
      <c r="Z942" s="7"/>
      <c r="AA942" s="7"/>
      <c r="AC942" s="7"/>
      <c r="AD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</row>
    <row r="943" spans="2:57" x14ac:dyDescent="0.2">
      <c r="B943" s="7"/>
      <c r="C943" s="7"/>
      <c r="E943" s="7"/>
      <c r="F943" s="7"/>
      <c r="G943" s="7"/>
      <c r="H943" s="7"/>
      <c r="I943" s="7"/>
      <c r="J943" s="7"/>
      <c r="K943" s="7"/>
      <c r="O943" s="10"/>
      <c r="P943" s="7"/>
      <c r="Q943" s="7"/>
      <c r="S943" s="7"/>
      <c r="T943" s="7"/>
      <c r="U943" s="7"/>
      <c r="V943" s="7"/>
      <c r="X943" s="7"/>
      <c r="Y943" s="7"/>
      <c r="Z943" s="7"/>
      <c r="AA943" s="7"/>
      <c r="AC943" s="7"/>
      <c r="AD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</row>
    <row r="944" spans="2:57" x14ac:dyDescent="0.2">
      <c r="B944" s="7"/>
      <c r="C944" s="7"/>
      <c r="E944" s="7"/>
      <c r="F944" s="7"/>
      <c r="G944" s="7"/>
      <c r="H944" s="7"/>
      <c r="I944" s="7"/>
      <c r="J944" s="7"/>
      <c r="K944" s="7"/>
      <c r="O944" s="10"/>
      <c r="P944" s="7"/>
      <c r="Q944" s="7"/>
      <c r="S944" s="7"/>
      <c r="T944" s="7"/>
      <c r="U944" s="7"/>
      <c r="V944" s="7"/>
      <c r="X944" s="7"/>
      <c r="Y944" s="7"/>
      <c r="Z944" s="7"/>
      <c r="AA944" s="7"/>
      <c r="AC944" s="7"/>
      <c r="AD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</row>
    <row r="945" spans="2:57" x14ac:dyDescent="0.2">
      <c r="B945" s="7"/>
      <c r="C945" s="7"/>
      <c r="E945" s="7"/>
      <c r="F945" s="7"/>
      <c r="G945" s="7"/>
      <c r="H945" s="7"/>
      <c r="I945" s="7"/>
      <c r="J945" s="7"/>
      <c r="K945" s="7"/>
      <c r="O945" s="10"/>
      <c r="P945" s="7"/>
      <c r="Q945" s="7"/>
      <c r="S945" s="7"/>
      <c r="T945" s="7"/>
      <c r="U945" s="7"/>
      <c r="V945" s="7"/>
      <c r="X945" s="7"/>
      <c r="Y945" s="7"/>
      <c r="Z945" s="7"/>
      <c r="AA945" s="7"/>
      <c r="AC945" s="7"/>
      <c r="AD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</row>
    <row r="946" spans="2:57" x14ac:dyDescent="0.2">
      <c r="B946" s="7"/>
      <c r="C946" s="7"/>
      <c r="E946" s="7"/>
      <c r="F946" s="7"/>
      <c r="G946" s="7"/>
      <c r="H946" s="7"/>
      <c r="I946" s="7"/>
      <c r="J946" s="7"/>
      <c r="K946" s="7"/>
      <c r="O946" s="10"/>
      <c r="P946" s="7"/>
      <c r="Q946" s="7"/>
      <c r="S946" s="7"/>
      <c r="T946" s="7"/>
      <c r="U946" s="7"/>
      <c r="V946" s="7"/>
      <c r="X946" s="7"/>
      <c r="Y946" s="7"/>
      <c r="Z946" s="7"/>
      <c r="AA946" s="7"/>
      <c r="AC946" s="7"/>
      <c r="AD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</row>
    <row r="947" spans="2:57" x14ac:dyDescent="0.2">
      <c r="B947" s="7"/>
      <c r="C947" s="7"/>
      <c r="E947" s="7"/>
      <c r="F947" s="7"/>
      <c r="G947" s="7"/>
      <c r="H947" s="7"/>
      <c r="I947" s="7"/>
      <c r="J947" s="7"/>
      <c r="K947" s="7"/>
      <c r="O947" s="10"/>
      <c r="P947" s="7"/>
      <c r="Q947" s="7"/>
      <c r="S947" s="7"/>
      <c r="T947" s="7"/>
      <c r="U947" s="7"/>
      <c r="V947" s="7"/>
      <c r="X947" s="7"/>
      <c r="Y947" s="7"/>
      <c r="Z947" s="7"/>
      <c r="AA947" s="7"/>
      <c r="AC947" s="7"/>
      <c r="AD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</row>
    <row r="948" spans="2:57" x14ac:dyDescent="0.2">
      <c r="B948" s="7"/>
      <c r="C948" s="7"/>
      <c r="E948" s="7"/>
      <c r="F948" s="7"/>
      <c r="G948" s="7"/>
      <c r="H948" s="7"/>
      <c r="I948" s="7"/>
      <c r="J948" s="7"/>
      <c r="K948" s="7"/>
      <c r="O948" s="10"/>
      <c r="P948" s="7"/>
      <c r="Q948" s="7"/>
      <c r="S948" s="7"/>
      <c r="T948" s="7"/>
      <c r="U948" s="7"/>
      <c r="V948" s="7"/>
      <c r="X948" s="7"/>
      <c r="Y948" s="7"/>
      <c r="Z948" s="7"/>
      <c r="AA948" s="7"/>
      <c r="AC948" s="7"/>
      <c r="AD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</row>
    <row r="949" spans="2:57" x14ac:dyDescent="0.2">
      <c r="B949" s="7"/>
      <c r="C949" s="7"/>
      <c r="E949" s="7"/>
      <c r="F949" s="7"/>
      <c r="G949" s="7"/>
      <c r="H949" s="7"/>
      <c r="I949" s="7"/>
      <c r="J949" s="7"/>
      <c r="K949" s="7"/>
      <c r="O949" s="10"/>
      <c r="P949" s="7"/>
      <c r="Q949" s="7"/>
      <c r="S949" s="7"/>
      <c r="T949" s="7"/>
      <c r="U949" s="7"/>
      <c r="V949" s="7"/>
      <c r="X949" s="7"/>
      <c r="Y949" s="7"/>
      <c r="Z949" s="7"/>
      <c r="AA949" s="7"/>
      <c r="AC949" s="7"/>
      <c r="AD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</row>
    <row r="950" spans="2:57" x14ac:dyDescent="0.2">
      <c r="B950" s="7"/>
      <c r="C950" s="7"/>
      <c r="E950" s="7"/>
      <c r="F950" s="7"/>
      <c r="G950" s="7"/>
      <c r="H950" s="7"/>
      <c r="I950" s="7"/>
      <c r="J950" s="7"/>
      <c r="K950" s="7"/>
      <c r="O950" s="10"/>
      <c r="P950" s="7"/>
      <c r="Q950" s="7"/>
      <c r="S950" s="7"/>
      <c r="T950" s="7"/>
      <c r="U950" s="7"/>
      <c r="V950" s="7"/>
      <c r="X950" s="7"/>
      <c r="Y950" s="7"/>
      <c r="Z950" s="7"/>
      <c r="AA950" s="7"/>
      <c r="AC950" s="7"/>
      <c r="AD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</row>
    <row r="951" spans="2:57" x14ac:dyDescent="0.2">
      <c r="B951" s="7"/>
      <c r="C951" s="7"/>
      <c r="E951" s="7"/>
      <c r="F951" s="7"/>
      <c r="G951" s="7"/>
      <c r="H951" s="7"/>
      <c r="I951" s="7"/>
      <c r="J951" s="7"/>
      <c r="K951" s="7"/>
      <c r="O951" s="10"/>
      <c r="P951" s="7"/>
      <c r="Q951" s="7"/>
      <c r="S951" s="7"/>
      <c r="T951" s="7"/>
      <c r="U951" s="7"/>
      <c r="V951" s="7"/>
      <c r="X951" s="7"/>
      <c r="Y951" s="7"/>
      <c r="Z951" s="7"/>
      <c r="AA951" s="7"/>
      <c r="AC951" s="7"/>
      <c r="AD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</row>
    <row r="952" spans="2:57" x14ac:dyDescent="0.2">
      <c r="B952" s="7"/>
      <c r="C952" s="7"/>
      <c r="E952" s="7"/>
      <c r="F952" s="7"/>
      <c r="G952" s="7"/>
      <c r="H952" s="7"/>
      <c r="I952" s="7"/>
      <c r="J952" s="7"/>
      <c r="K952" s="7"/>
      <c r="O952" s="10"/>
      <c r="P952" s="7"/>
      <c r="Q952" s="7"/>
      <c r="S952" s="7"/>
      <c r="T952" s="7"/>
      <c r="U952" s="7"/>
      <c r="V952" s="7"/>
      <c r="X952" s="7"/>
      <c r="Y952" s="7"/>
      <c r="Z952" s="7"/>
      <c r="AA952" s="7"/>
      <c r="AC952" s="7"/>
      <c r="AD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</row>
    <row r="953" spans="2:57" x14ac:dyDescent="0.2">
      <c r="B953" s="7"/>
      <c r="C953" s="7"/>
      <c r="E953" s="7"/>
      <c r="F953" s="7"/>
      <c r="G953" s="7"/>
      <c r="H953" s="7"/>
      <c r="I953" s="7"/>
      <c r="J953" s="7"/>
      <c r="K953" s="7"/>
      <c r="O953" s="10"/>
      <c r="P953" s="7"/>
      <c r="Q953" s="7"/>
      <c r="S953" s="7"/>
      <c r="T953" s="7"/>
      <c r="U953" s="7"/>
      <c r="V953" s="7"/>
      <c r="X953" s="7"/>
      <c r="Y953" s="7"/>
      <c r="Z953" s="7"/>
      <c r="AA953" s="7"/>
      <c r="AC953" s="7"/>
      <c r="AD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</row>
    <row r="954" spans="2:57" x14ac:dyDescent="0.2">
      <c r="B954" s="7"/>
      <c r="C954" s="7"/>
      <c r="E954" s="7"/>
      <c r="F954" s="7"/>
      <c r="G954" s="7"/>
      <c r="H954" s="7"/>
      <c r="I954" s="7"/>
      <c r="J954" s="7"/>
      <c r="K954" s="7"/>
      <c r="O954" s="10"/>
      <c r="P954" s="7"/>
      <c r="Q954" s="7"/>
      <c r="S954" s="7"/>
      <c r="T954" s="7"/>
      <c r="U954" s="7"/>
      <c r="V954" s="7"/>
      <c r="X954" s="7"/>
      <c r="Y954" s="7"/>
      <c r="Z954" s="7"/>
      <c r="AA954" s="7"/>
      <c r="AC954" s="7"/>
      <c r="AD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</row>
    <row r="955" spans="2:57" x14ac:dyDescent="0.2">
      <c r="B955" s="7"/>
      <c r="C955" s="7"/>
      <c r="E955" s="7"/>
      <c r="F955" s="7"/>
      <c r="G955" s="7"/>
      <c r="H955" s="7"/>
      <c r="I955" s="7"/>
      <c r="J955" s="7"/>
      <c r="K955" s="7"/>
      <c r="O955" s="10"/>
      <c r="P955" s="7"/>
      <c r="Q955" s="7"/>
      <c r="S955" s="7"/>
      <c r="T955" s="7"/>
      <c r="U955" s="7"/>
      <c r="V955" s="7"/>
      <c r="X955" s="7"/>
      <c r="Y955" s="7"/>
      <c r="Z955" s="7"/>
      <c r="AA955" s="7"/>
      <c r="AC955" s="7"/>
      <c r="AD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</row>
    <row r="956" spans="2:57" x14ac:dyDescent="0.2">
      <c r="B956" s="7"/>
      <c r="C956" s="7"/>
      <c r="E956" s="7"/>
      <c r="F956" s="7"/>
      <c r="G956" s="7"/>
      <c r="H956" s="7"/>
      <c r="I956" s="7"/>
      <c r="J956" s="7"/>
      <c r="K956" s="7"/>
      <c r="O956" s="10"/>
      <c r="P956" s="7"/>
      <c r="Q956" s="7"/>
      <c r="S956" s="7"/>
      <c r="T956" s="7"/>
      <c r="U956" s="7"/>
      <c r="V956" s="7"/>
      <c r="X956" s="7"/>
      <c r="Y956" s="7"/>
      <c r="Z956" s="7"/>
      <c r="AA956" s="7"/>
      <c r="AC956" s="7"/>
      <c r="AD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</row>
    <row r="957" spans="2:57" x14ac:dyDescent="0.2">
      <c r="B957" s="7"/>
      <c r="C957" s="7"/>
      <c r="E957" s="7"/>
      <c r="F957" s="7"/>
      <c r="G957" s="7"/>
      <c r="H957" s="7"/>
      <c r="I957" s="7"/>
      <c r="J957" s="7"/>
      <c r="K957" s="7"/>
      <c r="O957" s="10"/>
      <c r="P957" s="7"/>
      <c r="Q957" s="7"/>
      <c r="S957" s="7"/>
      <c r="T957" s="7"/>
      <c r="U957" s="7"/>
      <c r="V957" s="7"/>
      <c r="X957" s="7"/>
      <c r="Y957" s="7"/>
      <c r="Z957" s="7"/>
      <c r="AA957" s="7"/>
      <c r="AC957" s="7"/>
      <c r="AD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</row>
    <row r="958" spans="2:57" x14ac:dyDescent="0.2">
      <c r="B958" s="7"/>
      <c r="C958" s="7"/>
      <c r="E958" s="7"/>
      <c r="F958" s="7"/>
      <c r="G958" s="7"/>
      <c r="H958" s="7"/>
      <c r="I958" s="7"/>
      <c r="J958" s="7"/>
      <c r="K958" s="7"/>
      <c r="O958" s="10"/>
      <c r="P958" s="7"/>
      <c r="Q958" s="7"/>
      <c r="S958" s="7"/>
      <c r="T958" s="7"/>
      <c r="U958" s="7"/>
      <c r="V958" s="7"/>
      <c r="X958" s="7"/>
      <c r="Y958" s="7"/>
      <c r="Z958" s="7"/>
      <c r="AA958" s="7"/>
      <c r="AC958" s="7"/>
      <c r="AD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</row>
    <row r="959" spans="2:57" x14ac:dyDescent="0.2">
      <c r="B959" s="7"/>
      <c r="C959" s="7"/>
      <c r="E959" s="7"/>
      <c r="F959" s="7"/>
      <c r="G959" s="7"/>
      <c r="H959" s="7"/>
      <c r="I959" s="7"/>
      <c r="J959" s="7"/>
      <c r="K959" s="7"/>
      <c r="O959" s="10"/>
      <c r="P959" s="7"/>
      <c r="Q959" s="7"/>
      <c r="S959" s="7"/>
      <c r="T959" s="7"/>
      <c r="U959" s="7"/>
      <c r="V959" s="7"/>
      <c r="X959" s="7"/>
      <c r="Y959" s="7"/>
      <c r="Z959" s="7"/>
      <c r="AA959" s="7"/>
      <c r="AC959" s="7"/>
      <c r="AD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</row>
    <row r="960" spans="2:57" x14ac:dyDescent="0.2">
      <c r="B960" s="7"/>
      <c r="C960" s="7"/>
      <c r="E960" s="7"/>
      <c r="F960" s="7"/>
      <c r="G960" s="7"/>
      <c r="H960" s="7"/>
      <c r="I960" s="7"/>
      <c r="J960" s="7"/>
      <c r="K960" s="7"/>
      <c r="O960" s="10"/>
      <c r="P960" s="7"/>
      <c r="Q960" s="7"/>
      <c r="S960" s="7"/>
      <c r="T960" s="7"/>
      <c r="U960" s="7"/>
      <c r="V960" s="7"/>
      <c r="X960" s="7"/>
      <c r="Y960" s="7"/>
      <c r="Z960" s="7"/>
      <c r="AA960" s="7"/>
      <c r="AC960" s="7"/>
      <c r="AD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</row>
    <row r="961" spans="2:57" x14ac:dyDescent="0.2">
      <c r="B961" s="7"/>
      <c r="C961" s="7"/>
      <c r="E961" s="7"/>
      <c r="F961" s="7"/>
      <c r="G961" s="7"/>
      <c r="H961" s="7"/>
      <c r="I961" s="7"/>
      <c r="J961" s="7"/>
      <c r="K961" s="7"/>
      <c r="O961" s="10"/>
      <c r="P961" s="7"/>
      <c r="Q961" s="7"/>
      <c r="S961" s="7"/>
      <c r="T961" s="7"/>
      <c r="U961" s="7"/>
      <c r="V961" s="7"/>
      <c r="X961" s="7"/>
      <c r="Y961" s="7"/>
      <c r="Z961" s="7"/>
      <c r="AA961" s="7"/>
      <c r="AC961" s="7"/>
      <c r="AD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</row>
    <row r="962" spans="2:57" x14ac:dyDescent="0.2">
      <c r="B962" s="7"/>
      <c r="C962" s="7"/>
      <c r="E962" s="7"/>
      <c r="F962" s="7"/>
      <c r="G962" s="7"/>
      <c r="H962" s="7"/>
      <c r="I962" s="7"/>
      <c r="J962" s="7"/>
      <c r="K962" s="7"/>
      <c r="O962" s="10"/>
      <c r="P962" s="7"/>
      <c r="Q962" s="7"/>
      <c r="S962" s="7"/>
      <c r="T962" s="7"/>
      <c r="U962" s="7"/>
      <c r="V962" s="7"/>
      <c r="X962" s="7"/>
      <c r="Y962" s="7"/>
      <c r="Z962" s="7"/>
      <c r="AA962" s="7"/>
      <c r="AC962" s="7"/>
      <c r="AD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</row>
    <row r="963" spans="2:57" x14ac:dyDescent="0.2">
      <c r="B963" s="7"/>
      <c r="C963" s="7"/>
      <c r="E963" s="7"/>
      <c r="F963" s="7"/>
      <c r="G963" s="7"/>
      <c r="H963" s="7"/>
      <c r="I963" s="7"/>
      <c r="J963" s="7"/>
      <c r="K963" s="7"/>
      <c r="O963" s="10"/>
      <c r="P963" s="7"/>
      <c r="Q963" s="7"/>
      <c r="S963" s="7"/>
      <c r="T963" s="7"/>
      <c r="U963" s="7"/>
      <c r="V963" s="7"/>
      <c r="X963" s="7"/>
      <c r="Y963" s="7"/>
      <c r="Z963" s="7"/>
      <c r="AA963" s="7"/>
      <c r="AC963" s="7"/>
      <c r="AD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</row>
    <row r="964" spans="2:57" x14ac:dyDescent="0.2">
      <c r="B964" s="7"/>
      <c r="C964" s="7"/>
      <c r="E964" s="7"/>
      <c r="F964" s="7"/>
      <c r="G964" s="7"/>
      <c r="H964" s="7"/>
      <c r="I964" s="7"/>
      <c r="J964" s="7"/>
      <c r="K964" s="7"/>
      <c r="O964" s="10"/>
      <c r="P964" s="7"/>
      <c r="Q964" s="7"/>
      <c r="S964" s="7"/>
      <c r="T964" s="7"/>
      <c r="U964" s="7"/>
      <c r="V964" s="7"/>
      <c r="X964" s="7"/>
      <c r="Y964" s="7"/>
      <c r="Z964" s="7"/>
      <c r="AA964" s="7"/>
      <c r="AC964" s="7"/>
      <c r="AD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</row>
    <row r="965" spans="2:57" x14ac:dyDescent="0.2">
      <c r="B965" s="7"/>
      <c r="C965" s="7"/>
      <c r="E965" s="7"/>
      <c r="F965" s="7"/>
      <c r="G965" s="7"/>
      <c r="H965" s="7"/>
      <c r="I965" s="7"/>
      <c r="J965" s="7"/>
      <c r="K965" s="7"/>
      <c r="O965" s="10"/>
      <c r="P965" s="7"/>
      <c r="Q965" s="7"/>
      <c r="S965" s="7"/>
      <c r="T965" s="7"/>
      <c r="U965" s="7"/>
      <c r="V965" s="7"/>
      <c r="X965" s="7"/>
      <c r="Y965" s="7"/>
      <c r="Z965" s="7"/>
      <c r="AA965" s="7"/>
      <c r="AC965" s="7"/>
      <c r="AD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</row>
    <row r="966" spans="2:57" x14ac:dyDescent="0.2">
      <c r="B966" s="7"/>
      <c r="C966" s="7"/>
      <c r="E966" s="7"/>
      <c r="F966" s="7"/>
      <c r="G966" s="7"/>
      <c r="H966" s="7"/>
      <c r="I966" s="7"/>
      <c r="J966" s="7"/>
      <c r="K966" s="7"/>
      <c r="O966" s="10"/>
      <c r="P966" s="7"/>
      <c r="Q966" s="7"/>
      <c r="S966" s="7"/>
      <c r="T966" s="7"/>
      <c r="U966" s="7"/>
      <c r="V966" s="7"/>
      <c r="X966" s="7"/>
      <c r="Y966" s="7"/>
      <c r="Z966" s="7"/>
      <c r="AA966" s="7"/>
      <c r="AC966" s="7"/>
      <c r="AD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</row>
    <row r="967" spans="2:57" x14ac:dyDescent="0.2">
      <c r="B967" s="7"/>
      <c r="C967" s="7"/>
      <c r="E967" s="7"/>
      <c r="F967" s="7"/>
      <c r="G967" s="7"/>
      <c r="H967" s="7"/>
      <c r="I967" s="7"/>
      <c r="J967" s="7"/>
      <c r="K967" s="7"/>
      <c r="O967" s="10"/>
      <c r="P967" s="7"/>
      <c r="Q967" s="7"/>
      <c r="S967" s="7"/>
      <c r="T967" s="7"/>
      <c r="U967" s="7"/>
      <c r="V967" s="7"/>
      <c r="X967" s="7"/>
      <c r="Y967" s="7"/>
      <c r="Z967" s="7"/>
      <c r="AA967" s="7"/>
      <c r="AC967" s="7"/>
      <c r="AD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</row>
    <row r="968" spans="2:57" x14ac:dyDescent="0.2">
      <c r="B968" s="7"/>
      <c r="C968" s="7"/>
      <c r="E968" s="7"/>
      <c r="F968" s="7"/>
      <c r="G968" s="7"/>
      <c r="H968" s="7"/>
      <c r="I968" s="7"/>
      <c r="J968" s="7"/>
      <c r="K968" s="7"/>
      <c r="O968" s="10"/>
      <c r="P968" s="7"/>
      <c r="Q968" s="7"/>
      <c r="S968" s="7"/>
      <c r="T968" s="7"/>
      <c r="U968" s="7"/>
      <c r="V968" s="7"/>
      <c r="X968" s="7"/>
      <c r="Y968" s="7"/>
      <c r="Z968" s="7"/>
      <c r="AA968" s="7"/>
      <c r="AC968" s="7"/>
      <c r="AD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</row>
    <row r="969" spans="2:57" x14ac:dyDescent="0.2">
      <c r="B969" s="7"/>
      <c r="C969" s="7"/>
      <c r="E969" s="7"/>
      <c r="F969" s="7"/>
      <c r="G969" s="7"/>
      <c r="H969" s="7"/>
      <c r="I969" s="7"/>
      <c r="J969" s="7"/>
      <c r="K969" s="7"/>
      <c r="O969" s="10"/>
      <c r="P969" s="7"/>
      <c r="Q969" s="7"/>
      <c r="S969" s="7"/>
      <c r="T969" s="7"/>
      <c r="U969" s="7"/>
      <c r="V969" s="7"/>
      <c r="X969" s="7"/>
      <c r="Y969" s="7"/>
      <c r="Z969" s="7"/>
      <c r="AA969" s="7"/>
      <c r="AC969" s="7"/>
      <c r="AD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</row>
    <row r="970" spans="2:57" x14ac:dyDescent="0.2">
      <c r="B970" s="7"/>
      <c r="C970" s="7"/>
      <c r="E970" s="7"/>
      <c r="F970" s="7"/>
      <c r="G970" s="7"/>
      <c r="H970" s="7"/>
      <c r="I970" s="7"/>
      <c r="J970" s="7"/>
      <c r="K970" s="7"/>
      <c r="O970" s="10"/>
      <c r="P970" s="7"/>
      <c r="Q970" s="7"/>
      <c r="S970" s="7"/>
      <c r="T970" s="7"/>
      <c r="U970" s="7"/>
      <c r="V970" s="7"/>
      <c r="X970" s="7"/>
      <c r="Y970" s="7"/>
      <c r="Z970" s="7"/>
      <c r="AA970" s="7"/>
      <c r="AC970" s="7"/>
      <c r="AD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</row>
    <row r="971" spans="2:57" x14ac:dyDescent="0.2">
      <c r="B971" s="7"/>
      <c r="C971" s="7"/>
      <c r="E971" s="7"/>
      <c r="F971" s="7"/>
      <c r="G971" s="7"/>
      <c r="H971" s="7"/>
      <c r="I971" s="7"/>
      <c r="J971" s="7"/>
      <c r="K971" s="7"/>
      <c r="O971" s="10"/>
      <c r="P971" s="7"/>
      <c r="Q971" s="7"/>
      <c r="S971" s="7"/>
      <c r="T971" s="7"/>
      <c r="U971" s="7"/>
      <c r="V971" s="7"/>
      <c r="X971" s="7"/>
      <c r="Y971" s="7"/>
      <c r="Z971" s="7"/>
      <c r="AA971" s="7"/>
      <c r="AC971" s="7"/>
      <c r="AD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</row>
    <row r="972" spans="2:57" x14ac:dyDescent="0.2">
      <c r="B972" s="7"/>
      <c r="C972" s="7"/>
      <c r="E972" s="7"/>
      <c r="F972" s="7"/>
      <c r="G972" s="7"/>
      <c r="H972" s="7"/>
      <c r="I972" s="7"/>
      <c r="J972" s="7"/>
      <c r="K972" s="7"/>
      <c r="O972" s="10"/>
      <c r="P972" s="7"/>
      <c r="Q972" s="7"/>
      <c r="S972" s="7"/>
      <c r="T972" s="7"/>
      <c r="U972" s="7"/>
      <c r="V972" s="7"/>
      <c r="X972" s="7"/>
      <c r="Y972" s="7"/>
      <c r="Z972" s="7"/>
      <c r="AA972" s="7"/>
      <c r="AC972" s="7"/>
      <c r="AD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</row>
    <row r="973" spans="2:57" x14ac:dyDescent="0.2">
      <c r="B973" s="7"/>
      <c r="C973" s="7"/>
      <c r="E973" s="7"/>
      <c r="F973" s="7"/>
      <c r="G973" s="7"/>
      <c r="H973" s="7"/>
      <c r="I973" s="7"/>
      <c r="J973" s="7"/>
      <c r="K973" s="7"/>
      <c r="O973" s="10"/>
      <c r="P973" s="7"/>
      <c r="Q973" s="7"/>
      <c r="S973" s="7"/>
      <c r="T973" s="7"/>
      <c r="U973" s="7"/>
      <c r="V973" s="7"/>
      <c r="X973" s="7"/>
      <c r="Y973" s="7"/>
      <c r="Z973" s="7"/>
      <c r="AA973" s="7"/>
      <c r="AC973" s="7"/>
      <c r="AD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</row>
    <row r="974" spans="2:57" x14ac:dyDescent="0.2">
      <c r="B974" s="7"/>
      <c r="C974" s="7"/>
      <c r="E974" s="7"/>
      <c r="F974" s="7"/>
      <c r="G974" s="7"/>
      <c r="H974" s="7"/>
      <c r="I974" s="7"/>
      <c r="J974" s="7"/>
      <c r="K974" s="7"/>
      <c r="O974" s="10"/>
      <c r="P974" s="7"/>
      <c r="Q974" s="7"/>
      <c r="S974" s="7"/>
      <c r="T974" s="7"/>
      <c r="U974" s="7"/>
      <c r="V974" s="7"/>
      <c r="X974" s="7"/>
      <c r="Y974" s="7"/>
      <c r="Z974" s="7"/>
      <c r="AA974" s="7"/>
      <c r="AC974" s="7"/>
      <c r="AD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</row>
    <row r="975" spans="2:57" x14ac:dyDescent="0.2">
      <c r="B975" s="7"/>
      <c r="C975" s="7"/>
      <c r="E975" s="7"/>
      <c r="F975" s="7"/>
      <c r="G975" s="7"/>
      <c r="H975" s="7"/>
      <c r="I975" s="7"/>
      <c r="J975" s="7"/>
      <c r="K975" s="7"/>
      <c r="O975" s="10"/>
      <c r="P975" s="7"/>
      <c r="Q975" s="7"/>
      <c r="S975" s="7"/>
      <c r="T975" s="7"/>
      <c r="U975" s="7"/>
      <c r="V975" s="7"/>
      <c r="X975" s="7"/>
      <c r="Y975" s="7"/>
      <c r="Z975" s="7"/>
      <c r="AA975" s="7"/>
      <c r="AC975" s="7"/>
      <c r="AD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</row>
    <row r="976" spans="2:57" x14ac:dyDescent="0.2">
      <c r="B976" s="7"/>
      <c r="C976" s="7"/>
      <c r="E976" s="7"/>
      <c r="F976" s="7"/>
      <c r="G976" s="7"/>
      <c r="H976" s="7"/>
      <c r="I976" s="7"/>
      <c r="J976" s="7"/>
      <c r="K976" s="7"/>
      <c r="O976" s="10"/>
      <c r="P976" s="7"/>
      <c r="Q976" s="7"/>
      <c r="S976" s="7"/>
      <c r="T976" s="7"/>
      <c r="U976" s="7"/>
      <c r="V976" s="7"/>
      <c r="X976" s="7"/>
      <c r="Y976" s="7"/>
      <c r="Z976" s="7"/>
      <c r="AA976" s="7"/>
      <c r="AC976" s="7"/>
      <c r="AD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</row>
    <row r="977" spans="2:57" x14ac:dyDescent="0.2">
      <c r="B977" s="7"/>
      <c r="C977" s="7"/>
      <c r="E977" s="7"/>
      <c r="F977" s="7"/>
      <c r="G977" s="7"/>
      <c r="H977" s="7"/>
      <c r="I977" s="7"/>
      <c r="J977" s="7"/>
      <c r="K977" s="7"/>
      <c r="O977" s="10"/>
      <c r="P977" s="7"/>
      <c r="Q977" s="7"/>
      <c r="S977" s="7"/>
      <c r="T977" s="7"/>
      <c r="U977" s="7"/>
      <c r="V977" s="7"/>
      <c r="X977" s="7"/>
      <c r="Y977" s="7"/>
      <c r="Z977" s="7"/>
      <c r="AA977" s="7"/>
      <c r="AC977" s="7"/>
      <c r="AD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</row>
    <row r="978" spans="2:57" x14ac:dyDescent="0.2">
      <c r="B978" s="7"/>
      <c r="C978" s="7"/>
      <c r="E978" s="7"/>
      <c r="F978" s="7"/>
      <c r="G978" s="7"/>
      <c r="H978" s="7"/>
      <c r="I978" s="7"/>
      <c r="J978" s="7"/>
      <c r="K978" s="7"/>
      <c r="O978" s="10"/>
      <c r="P978" s="7"/>
      <c r="Q978" s="7"/>
      <c r="S978" s="7"/>
      <c r="T978" s="7"/>
      <c r="U978" s="7"/>
      <c r="V978" s="7"/>
      <c r="X978" s="7"/>
      <c r="Y978" s="7"/>
      <c r="Z978" s="7"/>
      <c r="AA978" s="7"/>
      <c r="AC978" s="7"/>
      <c r="AD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</row>
    <row r="979" spans="2:57" x14ac:dyDescent="0.2">
      <c r="B979" s="7"/>
      <c r="C979" s="7"/>
      <c r="E979" s="7"/>
      <c r="F979" s="7"/>
      <c r="G979" s="7"/>
      <c r="H979" s="7"/>
      <c r="I979" s="7"/>
      <c r="J979" s="7"/>
      <c r="K979" s="7"/>
      <c r="O979" s="10"/>
      <c r="P979" s="7"/>
      <c r="Q979" s="7"/>
      <c r="S979" s="7"/>
      <c r="T979" s="7"/>
      <c r="U979" s="7"/>
      <c r="V979" s="7"/>
      <c r="X979" s="7"/>
      <c r="Y979" s="7"/>
      <c r="Z979" s="7"/>
      <c r="AA979" s="7"/>
      <c r="AC979" s="7"/>
      <c r="AD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</row>
    <row r="980" spans="2:57" x14ac:dyDescent="0.2">
      <c r="B980" s="7"/>
      <c r="C980" s="7"/>
      <c r="E980" s="7"/>
      <c r="F980" s="7"/>
      <c r="G980" s="7"/>
      <c r="H980" s="7"/>
      <c r="I980" s="7"/>
      <c r="J980" s="7"/>
      <c r="K980" s="7"/>
      <c r="O980" s="10"/>
      <c r="P980" s="7"/>
      <c r="Q980" s="7"/>
      <c r="S980" s="7"/>
      <c r="T980" s="7"/>
      <c r="U980" s="7"/>
      <c r="V980" s="7"/>
      <c r="X980" s="7"/>
      <c r="Y980" s="7"/>
      <c r="Z980" s="7"/>
      <c r="AA980" s="7"/>
      <c r="AC980" s="7"/>
      <c r="AD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</row>
    <row r="981" spans="2:57" x14ac:dyDescent="0.2">
      <c r="B981" s="7"/>
      <c r="C981" s="7"/>
      <c r="E981" s="7"/>
      <c r="F981" s="7"/>
      <c r="G981" s="7"/>
      <c r="H981" s="7"/>
      <c r="I981" s="7"/>
      <c r="J981" s="7"/>
      <c r="K981" s="7"/>
      <c r="O981" s="10"/>
      <c r="P981" s="7"/>
      <c r="Q981" s="7"/>
      <c r="S981" s="7"/>
      <c r="T981" s="7"/>
      <c r="U981" s="7"/>
      <c r="V981" s="7"/>
      <c r="X981" s="7"/>
      <c r="Y981" s="7"/>
      <c r="Z981" s="7"/>
      <c r="AA981" s="7"/>
      <c r="AC981" s="7"/>
      <c r="AD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</row>
    <row r="982" spans="2:57" x14ac:dyDescent="0.2">
      <c r="B982" s="7"/>
      <c r="C982" s="7"/>
      <c r="E982" s="7"/>
      <c r="F982" s="7"/>
      <c r="G982" s="7"/>
      <c r="H982" s="7"/>
      <c r="I982" s="7"/>
      <c r="J982" s="7"/>
      <c r="K982" s="7"/>
      <c r="O982" s="10"/>
      <c r="P982" s="7"/>
      <c r="Q982" s="7"/>
      <c r="S982" s="7"/>
      <c r="T982" s="7"/>
      <c r="U982" s="7"/>
      <c r="V982" s="7"/>
      <c r="X982" s="7"/>
      <c r="Y982" s="7"/>
      <c r="Z982" s="7"/>
      <c r="AA982" s="7"/>
      <c r="AC982" s="7"/>
      <c r="AD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</row>
    <row r="983" spans="2:57" x14ac:dyDescent="0.2">
      <c r="B983" s="7"/>
      <c r="C983" s="7"/>
      <c r="E983" s="7"/>
      <c r="F983" s="7"/>
      <c r="G983" s="7"/>
      <c r="H983" s="7"/>
      <c r="I983" s="7"/>
      <c r="J983" s="7"/>
      <c r="K983" s="7"/>
      <c r="O983" s="10"/>
      <c r="P983" s="7"/>
      <c r="Q983" s="7"/>
      <c r="S983" s="7"/>
      <c r="T983" s="7"/>
      <c r="U983" s="7"/>
      <c r="V983" s="7"/>
      <c r="X983" s="7"/>
      <c r="Y983" s="7"/>
      <c r="Z983" s="7"/>
      <c r="AA983" s="7"/>
      <c r="AC983" s="7"/>
      <c r="AD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</row>
    <row r="984" spans="2:57" x14ac:dyDescent="0.2">
      <c r="B984" s="7"/>
      <c r="C984" s="7"/>
      <c r="E984" s="7"/>
      <c r="F984" s="7"/>
      <c r="G984" s="7"/>
      <c r="H984" s="7"/>
      <c r="I984" s="7"/>
      <c r="J984" s="7"/>
      <c r="K984" s="7"/>
      <c r="O984" s="10"/>
      <c r="P984" s="7"/>
      <c r="Q984" s="7"/>
      <c r="S984" s="7"/>
      <c r="T984" s="7"/>
      <c r="U984" s="7"/>
      <c r="V984" s="7"/>
      <c r="X984" s="7"/>
      <c r="Y984" s="7"/>
      <c r="Z984" s="7"/>
      <c r="AA984" s="7"/>
      <c r="AC984" s="7"/>
      <c r="AD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</row>
    <row r="985" spans="2:57" x14ac:dyDescent="0.2">
      <c r="B985" s="7"/>
      <c r="C985" s="7"/>
      <c r="E985" s="7"/>
      <c r="F985" s="7"/>
      <c r="G985" s="7"/>
      <c r="H985" s="7"/>
      <c r="I985" s="7"/>
      <c r="J985" s="7"/>
      <c r="K985" s="7"/>
      <c r="O985" s="10"/>
      <c r="P985" s="7"/>
      <c r="Q985" s="7"/>
      <c r="S985" s="7"/>
      <c r="T985" s="7"/>
      <c r="U985" s="7"/>
      <c r="V985" s="7"/>
      <c r="X985" s="7"/>
      <c r="Y985" s="7"/>
      <c r="Z985" s="7"/>
      <c r="AA985" s="7"/>
      <c r="AC985" s="7"/>
      <c r="AD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</row>
    <row r="986" spans="2:57" x14ac:dyDescent="0.2">
      <c r="B986" s="7"/>
      <c r="C986" s="7"/>
      <c r="E986" s="7"/>
      <c r="F986" s="7"/>
      <c r="G986" s="7"/>
      <c r="H986" s="7"/>
      <c r="I986" s="7"/>
      <c r="J986" s="7"/>
      <c r="K986" s="7"/>
      <c r="O986" s="10"/>
      <c r="P986" s="7"/>
      <c r="Q986" s="7"/>
      <c r="S986" s="7"/>
      <c r="T986" s="7"/>
      <c r="U986" s="7"/>
      <c r="V986" s="7"/>
      <c r="X986" s="7"/>
      <c r="Y986" s="7"/>
      <c r="Z986" s="7"/>
      <c r="AA986" s="7"/>
      <c r="AC986" s="7"/>
      <c r="AD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</row>
    <row r="987" spans="2:57" x14ac:dyDescent="0.2">
      <c r="B987" s="7"/>
      <c r="C987" s="7"/>
      <c r="E987" s="7"/>
      <c r="F987" s="7"/>
      <c r="G987" s="7"/>
      <c r="H987" s="7"/>
      <c r="I987" s="7"/>
      <c r="J987" s="7"/>
      <c r="K987" s="7"/>
      <c r="O987" s="10"/>
      <c r="P987" s="7"/>
      <c r="Q987" s="7"/>
      <c r="S987" s="7"/>
      <c r="T987" s="7"/>
      <c r="U987" s="7"/>
      <c r="V987" s="7"/>
      <c r="X987" s="7"/>
      <c r="Y987" s="7"/>
      <c r="Z987" s="7"/>
      <c r="AA987" s="7"/>
      <c r="AC987" s="7"/>
      <c r="AD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</row>
    <row r="988" spans="2:57" x14ac:dyDescent="0.2">
      <c r="B988" s="7"/>
      <c r="C988" s="7"/>
      <c r="E988" s="7"/>
      <c r="F988" s="7"/>
      <c r="G988" s="7"/>
      <c r="H988" s="7"/>
      <c r="I988" s="7"/>
      <c r="J988" s="7"/>
      <c r="K988" s="7"/>
      <c r="O988" s="10"/>
      <c r="P988" s="7"/>
      <c r="Q988" s="7"/>
      <c r="S988" s="7"/>
      <c r="T988" s="7"/>
      <c r="U988" s="7"/>
      <c r="V988" s="7"/>
      <c r="X988" s="7"/>
      <c r="Y988" s="7"/>
      <c r="Z988" s="7"/>
      <c r="AA988" s="7"/>
      <c r="AC988" s="7"/>
      <c r="AD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</row>
    <row r="989" spans="2:57" x14ac:dyDescent="0.2">
      <c r="B989" s="7"/>
      <c r="C989" s="7"/>
      <c r="E989" s="7"/>
      <c r="F989" s="7"/>
      <c r="G989" s="7"/>
      <c r="H989" s="7"/>
      <c r="I989" s="7"/>
      <c r="J989" s="7"/>
      <c r="K989" s="7"/>
      <c r="O989" s="10"/>
      <c r="P989" s="7"/>
      <c r="Q989" s="7"/>
      <c r="S989" s="7"/>
      <c r="T989" s="7"/>
      <c r="U989" s="7"/>
      <c r="V989" s="7"/>
      <c r="X989" s="7"/>
      <c r="Y989" s="7"/>
      <c r="Z989" s="7"/>
      <c r="AA989" s="7"/>
      <c r="AC989" s="7"/>
      <c r="AD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</row>
    <row r="990" spans="2:57" x14ac:dyDescent="0.2">
      <c r="B990" s="7"/>
      <c r="C990" s="7"/>
      <c r="E990" s="7"/>
      <c r="F990" s="7"/>
      <c r="G990" s="7"/>
      <c r="H990" s="7"/>
      <c r="I990" s="7"/>
      <c r="J990" s="7"/>
      <c r="K990" s="7"/>
      <c r="O990" s="10"/>
      <c r="P990" s="7"/>
      <c r="Q990" s="7"/>
      <c r="S990" s="7"/>
      <c r="T990" s="7"/>
      <c r="U990" s="7"/>
      <c r="V990" s="7"/>
      <c r="X990" s="7"/>
      <c r="Y990" s="7"/>
      <c r="Z990" s="7"/>
      <c r="AA990" s="7"/>
      <c r="AC990" s="7"/>
      <c r="AD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</row>
    <row r="991" spans="2:57" x14ac:dyDescent="0.2">
      <c r="B991" s="7"/>
      <c r="C991" s="7"/>
      <c r="E991" s="7"/>
      <c r="F991" s="7"/>
      <c r="G991" s="7"/>
      <c r="H991" s="7"/>
      <c r="I991" s="7"/>
      <c r="J991" s="7"/>
      <c r="K991" s="7"/>
      <c r="O991" s="10"/>
      <c r="P991" s="7"/>
      <c r="Q991" s="7"/>
      <c r="S991" s="7"/>
      <c r="T991" s="7"/>
      <c r="U991" s="7"/>
      <c r="V991" s="7"/>
      <c r="X991" s="7"/>
      <c r="Y991" s="7"/>
      <c r="Z991" s="7"/>
      <c r="AA991" s="7"/>
      <c r="AC991" s="7"/>
      <c r="AD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</row>
    <row r="992" spans="2:57" x14ac:dyDescent="0.2">
      <c r="B992" s="7"/>
      <c r="C992" s="7"/>
      <c r="E992" s="7"/>
      <c r="F992" s="7"/>
      <c r="G992" s="7"/>
      <c r="H992" s="7"/>
      <c r="I992" s="7"/>
      <c r="J992" s="7"/>
      <c r="K992" s="7"/>
      <c r="O992" s="10"/>
      <c r="P992" s="7"/>
      <c r="Q992" s="7"/>
      <c r="S992" s="7"/>
      <c r="T992" s="7"/>
      <c r="U992" s="7"/>
      <c r="V992" s="7"/>
      <c r="X992" s="7"/>
      <c r="Y992" s="7"/>
      <c r="Z992" s="7"/>
      <c r="AA992" s="7"/>
      <c r="AC992" s="7"/>
      <c r="AD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</row>
    <row r="993" spans="2:57" x14ac:dyDescent="0.2">
      <c r="B993" s="7"/>
      <c r="C993" s="7"/>
      <c r="E993" s="7"/>
      <c r="F993" s="7"/>
      <c r="G993" s="7"/>
      <c r="H993" s="7"/>
      <c r="I993" s="7"/>
      <c r="J993" s="7"/>
      <c r="K993" s="7"/>
      <c r="O993" s="10"/>
      <c r="P993" s="7"/>
      <c r="Q993" s="7"/>
      <c r="S993" s="7"/>
      <c r="T993" s="7"/>
      <c r="U993" s="7"/>
      <c r="V993" s="7"/>
      <c r="X993" s="7"/>
      <c r="Y993" s="7"/>
      <c r="Z993" s="7"/>
      <c r="AA993" s="7"/>
      <c r="AC993" s="7"/>
      <c r="AD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</row>
    <row r="994" spans="2:57" x14ac:dyDescent="0.2">
      <c r="B994" s="7"/>
      <c r="C994" s="7"/>
      <c r="E994" s="7"/>
      <c r="F994" s="7"/>
      <c r="G994" s="7"/>
      <c r="H994" s="7"/>
      <c r="I994" s="7"/>
      <c r="J994" s="7"/>
      <c r="K994" s="7"/>
      <c r="O994" s="10"/>
      <c r="P994" s="7"/>
      <c r="Q994" s="7"/>
      <c r="S994" s="7"/>
      <c r="T994" s="7"/>
      <c r="U994" s="7"/>
      <c r="V994" s="7"/>
      <c r="X994" s="7"/>
      <c r="Y994" s="7"/>
      <c r="Z994" s="7"/>
      <c r="AA994" s="7"/>
      <c r="AC994" s="7"/>
      <c r="AD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</row>
    <row r="995" spans="2:57" x14ac:dyDescent="0.2">
      <c r="B995" s="7"/>
      <c r="C995" s="7"/>
      <c r="E995" s="7"/>
      <c r="F995" s="7"/>
      <c r="G995" s="7"/>
      <c r="H995" s="7"/>
      <c r="I995" s="7"/>
      <c r="J995" s="7"/>
      <c r="K995" s="7"/>
      <c r="O995" s="10"/>
      <c r="P995" s="7"/>
      <c r="Q995" s="7"/>
      <c r="S995" s="7"/>
      <c r="T995" s="7"/>
      <c r="U995" s="7"/>
      <c r="V995" s="7"/>
      <c r="X995" s="7"/>
      <c r="Y995" s="7"/>
      <c r="Z995" s="7"/>
      <c r="AA995" s="7"/>
      <c r="AC995" s="7"/>
      <c r="AD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</row>
    <row r="996" spans="2:57" x14ac:dyDescent="0.2">
      <c r="B996" s="7"/>
      <c r="C996" s="7"/>
      <c r="E996" s="7"/>
      <c r="F996" s="7"/>
      <c r="G996" s="7"/>
      <c r="H996" s="7"/>
      <c r="I996" s="7"/>
      <c r="J996" s="7"/>
      <c r="K996" s="7"/>
      <c r="O996" s="10"/>
      <c r="P996" s="7"/>
      <c r="Q996" s="7"/>
      <c r="S996" s="7"/>
      <c r="T996" s="7"/>
      <c r="U996" s="7"/>
      <c r="V996" s="7"/>
      <c r="X996" s="7"/>
      <c r="Y996" s="7"/>
      <c r="Z996" s="7"/>
      <c r="AA996" s="7"/>
      <c r="AC996" s="7"/>
      <c r="AD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</row>
    <row r="997" spans="2:57" x14ac:dyDescent="0.2">
      <c r="B997" s="7"/>
      <c r="C997" s="7"/>
      <c r="E997" s="7"/>
      <c r="F997" s="7"/>
      <c r="G997" s="7"/>
      <c r="H997" s="7"/>
      <c r="I997" s="7"/>
      <c r="J997" s="7"/>
      <c r="K997" s="7"/>
      <c r="O997" s="10"/>
      <c r="P997" s="7"/>
      <c r="Q997" s="7"/>
      <c r="S997" s="7"/>
      <c r="T997" s="7"/>
      <c r="U997" s="7"/>
      <c r="V997" s="7"/>
      <c r="X997" s="7"/>
      <c r="Y997" s="7"/>
      <c r="Z997" s="7"/>
      <c r="AA997" s="7"/>
      <c r="AC997" s="7"/>
      <c r="AD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</row>
    <row r="998" spans="2:57" x14ac:dyDescent="0.2">
      <c r="B998" s="7"/>
      <c r="C998" s="7"/>
      <c r="E998" s="7"/>
      <c r="F998" s="7"/>
      <c r="G998" s="7"/>
      <c r="H998" s="7"/>
      <c r="I998" s="7"/>
      <c r="J998" s="7"/>
      <c r="K998" s="7"/>
      <c r="O998" s="10"/>
      <c r="P998" s="7"/>
      <c r="Q998" s="7"/>
      <c r="S998" s="7"/>
      <c r="T998" s="7"/>
      <c r="U998" s="7"/>
      <c r="V998" s="7"/>
      <c r="X998" s="7"/>
      <c r="Y998" s="7"/>
      <c r="Z998" s="7"/>
      <c r="AA998" s="7"/>
      <c r="AC998" s="7"/>
      <c r="AD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</row>
    <row r="999" spans="2:57" x14ac:dyDescent="0.2">
      <c r="B999" s="7"/>
      <c r="C999" s="7"/>
      <c r="E999" s="7"/>
      <c r="F999" s="7"/>
      <c r="G999" s="7"/>
      <c r="H999" s="7"/>
      <c r="I999" s="7"/>
      <c r="J999" s="7"/>
      <c r="K999" s="7"/>
      <c r="O999" s="10"/>
      <c r="P999" s="7"/>
      <c r="Q999" s="7"/>
      <c r="S999" s="7"/>
      <c r="T999" s="7"/>
      <c r="U999" s="7"/>
      <c r="V999" s="7"/>
      <c r="X999" s="7"/>
      <c r="Y999" s="7"/>
      <c r="Z999" s="7"/>
      <c r="AA999" s="7"/>
      <c r="AC999" s="7"/>
      <c r="AD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</row>
    <row r="1000" spans="2:57" x14ac:dyDescent="0.2">
      <c r="B1000" s="7"/>
      <c r="C1000" s="7"/>
      <c r="E1000" s="7"/>
      <c r="F1000" s="7"/>
      <c r="G1000" s="7"/>
      <c r="H1000" s="7"/>
      <c r="I1000" s="7"/>
      <c r="J1000" s="7"/>
      <c r="K1000" s="7"/>
      <c r="O1000" s="10"/>
      <c r="P1000" s="7"/>
      <c r="Q1000" s="7"/>
      <c r="S1000" s="7"/>
      <c r="T1000" s="7"/>
      <c r="U1000" s="7"/>
      <c r="V1000" s="7"/>
      <c r="X1000" s="7"/>
      <c r="Y1000" s="7"/>
      <c r="Z1000" s="7"/>
      <c r="AA1000" s="7"/>
      <c r="AC1000" s="7"/>
      <c r="AD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</row>
    <row r="1001" spans="2:57" x14ac:dyDescent="0.2">
      <c r="B1001" s="7"/>
      <c r="C1001" s="7"/>
      <c r="E1001" s="7"/>
      <c r="F1001" s="7"/>
      <c r="G1001" s="7"/>
      <c r="H1001" s="7"/>
      <c r="I1001" s="7"/>
      <c r="J1001" s="7"/>
      <c r="K1001" s="7"/>
      <c r="O1001" s="10"/>
      <c r="P1001" s="7"/>
      <c r="Q1001" s="7"/>
      <c r="S1001" s="7"/>
      <c r="T1001" s="7"/>
      <c r="U1001" s="7"/>
      <c r="V1001" s="7"/>
      <c r="X1001" s="7"/>
      <c r="Y1001" s="7"/>
      <c r="Z1001" s="7"/>
      <c r="AA1001" s="7"/>
      <c r="AC1001" s="7"/>
      <c r="AD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</row>
    <row r="1002" spans="2:57" x14ac:dyDescent="0.2">
      <c r="B1002" s="7"/>
      <c r="C1002" s="7"/>
      <c r="E1002" s="7"/>
      <c r="F1002" s="7"/>
      <c r="G1002" s="7"/>
      <c r="H1002" s="7"/>
      <c r="I1002" s="7"/>
      <c r="J1002" s="7"/>
      <c r="K1002" s="7"/>
      <c r="O1002" s="10"/>
      <c r="P1002" s="7"/>
      <c r="Q1002" s="7"/>
      <c r="S1002" s="7"/>
      <c r="T1002" s="7"/>
      <c r="U1002" s="7"/>
      <c r="V1002" s="7"/>
      <c r="X1002" s="7"/>
      <c r="Y1002" s="7"/>
      <c r="Z1002" s="7"/>
      <c r="AA1002" s="7"/>
      <c r="AC1002" s="7"/>
      <c r="AD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</row>
    <row r="1003" spans="2:57" x14ac:dyDescent="0.2">
      <c r="B1003" s="7"/>
      <c r="C1003" s="7"/>
      <c r="E1003" s="7"/>
      <c r="F1003" s="7"/>
      <c r="G1003" s="7"/>
      <c r="H1003" s="7"/>
      <c r="I1003" s="7"/>
      <c r="J1003" s="7"/>
      <c r="K1003" s="7"/>
      <c r="O1003" s="10"/>
      <c r="P1003" s="7"/>
      <c r="Q1003" s="7"/>
      <c r="S1003" s="7"/>
      <c r="T1003" s="7"/>
      <c r="U1003" s="7"/>
      <c r="V1003" s="7"/>
      <c r="X1003" s="7"/>
      <c r="Y1003" s="7"/>
      <c r="Z1003" s="7"/>
      <c r="AA1003" s="7"/>
      <c r="AC1003" s="7"/>
      <c r="AD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</row>
    <row r="1004" spans="2:57" x14ac:dyDescent="0.2">
      <c r="B1004" s="7"/>
      <c r="C1004" s="7"/>
      <c r="E1004" s="7"/>
      <c r="F1004" s="7"/>
      <c r="G1004" s="7"/>
      <c r="H1004" s="7"/>
      <c r="I1004" s="7"/>
      <c r="J1004" s="7"/>
      <c r="K1004" s="7"/>
      <c r="O1004" s="10"/>
      <c r="P1004" s="7"/>
      <c r="Q1004" s="7"/>
      <c r="S1004" s="7"/>
      <c r="T1004" s="7"/>
      <c r="U1004" s="7"/>
      <c r="V1004" s="7"/>
      <c r="X1004" s="7"/>
      <c r="Y1004" s="7"/>
      <c r="Z1004" s="7"/>
      <c r="AA1004" s="7"/>
      <c r="AC1004" s="7"/>
      <c r="AD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</row>
    <row r="1005" spans="2:57" x14ac:dyDescent="0.2">
      <c r="B1005" s="7"/>
      <c r="C1005" s="7"/>
      <c r="E1005" s="7"/>
      <c r="F1005" s="7"/>
      <c r="G1005" s="7"/>
      <c r="H1005" s="7"/>
      <c r="I1005" s="7"/>
      <c r="J1005" s="7"/>
      <c r="K1005" s="7"/>
      <c r="O1005" s="10"/>
      <c r="P1005" s="7"/>
      <c r="Q1005" s="7"/>
      <c r="S1005" s="7"/>
      <c r="T1005" s="7"/>
      <c r="U1005" s="7"/>
      <c r="V1005" s="7"/>
      <c r="X1005" s="7"/>
      <c r="Y1005" s="7"/>
      <c r="Z1005" s="7"/>
      <c r="AA1005" s="7"/>
      <c r="AC1005" s="7"/>
      <c r="AD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</row>
    <row r="1006" spans="2:57" x14ac:dyDescent="0.2">
      <c r="B1006" s="7"/>
      <c r="C1006" s="7"/>
      <c r="E1006" s="7"/>
      <c r="F1006" s="7"/>
      <c r="G1006" s="7"/>
      <c r="H1006" s="7"/>
      <c r="I1006" s="7"/>
      <c r="J1006" s="7"/>
      <c r="K1006" s="7"/>
      <c r="O1006" s="10"/>
      <c r="P1006" s="7"/>
      <c r="Q1006" s="7"/>
      <c r="S1006" s="7"/>
      <c r="T1006" s="7"/>
      <c r="U1006" s="7"/>
      <c r="V1006" s="7"/>
      <c r="X1006" s="7"/>
      <c r="Y1006" s="7"/>
      <c r="Z1006" s="7"/>
      <c r="AA1006" s="7"/>
      <c r="AC1006" s="7"/>
      <c r="AD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</row>
    <row r="1007" spans="2:57" x14ac:dyDescent="0.2">
      <c r="B1007" s="7"/>
      <c r="C1007" s="7"/>
      <c r="E1007" s="7"/>
      <c r="F1007" s="7"/>
      <c r="G1007" s="7"/>
      <c r="H1007" s="7"/>
      <c r="I1007" s="7"/>
      <c r="J1007" s="7"/>
      <c r="K1007" s="7"/>
      <c r="O1007" s="10"/>
      <c r="P1007" s="7"/>
      <c r="Q1007" s="7"/>
      <c r="S1007" s="7"/>
      <c r="T1007" s="7"/>
      <c r="U1007" s="7"/>
      <c r="V1007" s="7"/>
      <c r="X1007" s="7"/>
      <c r="Y1007" s="7"/>
      <c r="Z1007" s="7"/>
      <c r="AA1007" s="7"/>
      <c r="AC1007" s="7"/>
      <c r="AD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</row>
    <row r="1008" spans="2:57" x14ac:dyDescent="0.2">
      <c r="B1008" s="7"/>
      <c r="C1008" s="7"/>
      <c r="E1008" s="7"/>
      <c r="F1008" s="7"/>
      <c r="G1008" s="7"/>
      <c r="H1008" s="7"/>
      <c r="I1008" s="7"/>
      <c r="J1008" s="7"/>
      <c r="K1008" s="7"/>
      <c r="O1008" s="10"/>
      <c r="P1008" s="7"/>
      <c r="Q1008" s="7"/>
      <c r="S1008" s="7"/>
      <c r="T1008" s="7"/>
      <c r="U1008" s="7"/>
      <c r="V1008" s="7"/>
      <c r="X1008" s="7"/>
      <c r="Y1008" s="7"/>
      <c r="Z1008" s="7"/>
      <c r="AA1008" s="7"/>
      <c r="AC1008" s="7"/>
      <c r="AD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</row>
    <row r="1009" spans="2:57" x14ac:dyDescent="0.2">
      <c r="B1009" s="7"/>
      <c r="C1009" s="7"/>
      <c r="E1009" s="7"/>
      <c r="F1009" s="7"/>
      <c r="G1009" s="7"/>
      <c r="H1009" s="7"/>
      <c r="I1009" s="7"/>
      <c r="J1009" s="7"/>
      <c r="K1009" s="7"/>
      <c r="O1009" s="10"/>
      <c r="P1009" s="7"/>
      <c r="Q1009" s="7"/>
      <c r="S1009" s="7"/>
      <c r="T1009" s="7"/>
      <c r="U1009" s="7"/>
      <c r="V1009" s="7"/>
      <c r="X1009" s="7"/>
      <c r="Y1009" s="7"/>
      <c r="Z1009" s="7"/>
      <c r="AA1009" s="7"/>
      <c r="AC1009" s="7"/>
      <c r="AD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</row>
    <row r="1010" spans="2:57" x14ac:dyDescent="0.2">
      <c r="B1010" s="7"/>
      <c r="C1010" s="7"/>
      <c r="E1010" s="7"/>
      <c r="F1010" s="7"/>
      <c r="G1010" s="7"/>
      <c r="H1010" s="7"/>
      <c r="I1010" s="7"/>
      <c r="J1010" s="7"/>
      <c r="K1010" s="7"/>
      <c r="O1010" s="10"/>
      <c r="P1010" s="7"/>
      <c r="Q1010" s="7"/>
      <c r="S1010" s="7"/>
      <c r="T1010" s="7"/>
      <c r="U1010" s="7"/>
      <c r="V1010" s="7"/>
      <c r="X1010" s="7"/>
      <c r="Y1010" s="7"/>
      <c r="Z1010" s="7"/>
      <c r="AA1010" s="7"/>
      <c r="AC1010" s="7"/>
      <c r="AD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</row>
    <row r="1011" spans="2:57" x14ac:dyDescent="0.2">
      <c r="B1011" s="7"/>
      <c r="C1011" s="7"/>
      <c r="E1011" s="7"/>
      <c r="F1011" s="7"/>
      <c r="G1011" s="7"/>
      <c r="H1011" s="7"/>
      <c r="I1011" s="7"/>
      <c r="J1011" s="7"/>
      <c r="K1011" s="7"/>
      <c r="O1011" s="10"/>
      <c r="P1011" s="7"/>
      <c r="Q1011" s="7"/>
      <c r="S1011" s="7"/>
      <c r="T1011" s="7"/>
      <c r="U1011" s="7"/>
      <c r="V1011" s="7"/>
      <c r="X1011" s="7"/>
      <c r="Y1011" s="7"/>
      <c r="Z1011" s="7"/>
      <c r="AA1011" s="7"/>
      <c r="AC1011" s="7"/>
      <c r="AD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</row>
    <row r="1012" spans="2:57" x14ac:dyDescent="0.2">
      <c r="B1012" s="7"/>
      <c r="C1012" s="7"/>
      <c r="E1012" s="7"/>
      <c r="F1012" s="7"/>
      <c r="G1012" s="7"/>
      <c r="H1012" s="7"/>
      <c r="I1012" s="7"/>
      <c r="J1012" s="7"/>
      <c r="K1012" s="7"/>
      <c r="O1012" s="10"/>
      <c r="P1012" s="7"/>
      <c r="Q1012" s="7"/>
      <c r="S1012" s="7"/>
      <c r="T1012" s="7"/>
      <c r="U1012" s="7"/>
      <c r="V1012" s="7"/>
      <c r="X1012" s="7"/>
      <c r="Y1012" s="7"/>
      <c r="Z1012" s="7"/>
      <c r="AA1012" s="7"/>
      <c r="AC1012" s="7"/>
      <c r="AD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</row>
    <row r="1013" spans="2:57" x14ac:dyDescent="0.2">
      <c r="B1013" s="7"/>
      <c r="C1013" s="7"/>
      <c r="E1013" s="7"/>
      <c r="F1013" s="7"/>
      <c r="G1013" s="7"/>
      <c r="H1013" s="7"/>
      <c r="I1013" s="7"/>
      <c r="J1013" s="7"/>
      <c r="K1013" s="7"/>
      <c r="O1013" s="10"/>
      <c r="P1013" s="7"/>
      <c r="Q1013" s="7"/>
      <c r="S1013" s="7"/>
      <c r="T1013" s="7"/>
      <c r="U1013" s="7"/>
      <c r="V1013" s="7"/>
      <c r="X1013" s="7"/>
      <c r="Y1013" s="7"/>
      <c r="Z1013" s="7"/>
      <c r="AA1013" s="7"/>
      <c r="AC1013" s="7"/>
      <c r="AD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</row>
    <row r="1014" spans="2:57" x14ac:dyDescent="0.2">
      <c r="B1014" s="7"/>
      <c r="C1014" s="7"/>
      <c r="E1014" s="7"/>
      <c r="F1014" s="7"/>
      <c r="G1014" s="7"/>
      <c r="H1014" s="7"/>
      <c r="I1014" s="7"/>
      <c r="J1014" s="7"/>
      <c r="K1014" s="7"/>
      <c r="O1014" s="10"/>
      <c r="P1014" s="7"/>
      <c r="Q1014" s="7"/>
      <c r="S1014" s="7"/>
      <c r="T1014" s="7"/>
      <c r="U1014" s="7"/>
      <c r="V1014" s="7"/>
      <c r="X1014" s="7"/>
      <c r="Y1014" s="7"/>
      <c r="Z1014" s="7"/>
      <c r="AA1014" s="7"/>
      <c r="AC1014" s="7"/>
      <c r="AD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</row>
    <row r="1015" spans="2:57" x14ac:dyDescent="0.2">
      <c r="B1015" s="7"/>
      <c r="C1015" s="7"/>
      <c r="E1015" s="7"/>
      <c r="F1015" s="7"/>
      <c r="G1015" s="7"/>
      <c r="H1015" s="7"/>
      <c r="I1015" s="7"/>
      <c r="J1015" s="7"/>
      <c r="K1015" s="7"/>
      <c r="O1015" s="10"/>
      <c r="P1015" s="7"/>
      <c r="Q1015" s="7"/>
      <c r="S1015" s="7"/>
      <c r="T1015" s="7"/>
      <c r="U1015" s="7"/>
      <c r="V1015" s="7"/>
      <c r="X1015" s="7"/>
      <c r="Y1015" s="7"/>
      <c r="Z1015" s="7"/>
      <c r="AA1015" s="7"/>
      <c r="AC1015" s="7"/>
      <c r="AD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</row>
    <row r="1016" spans="2:57" x14ac:dyDescent="0.2">
      <c r="B1016" s="7"/>
      <c r="C1016" s="7"/>
      <c r="E1016" s="7"/>
      <c r="F1016" s="7"/>
      <c r="G1016" s="7"/>
      <c r="H1016" s="7"/>
      <c r="I1016" s="7"/>
      <c r="J1016" s="7"/>
      <c r="K1016" s="7"/>
      <c r="O1016" s="10"/>
      <c r="P1016" s="7"/>
      <c r="Q1016" s="7"/>
      <c r="S1016" s="7"/>
      <c r="T1016" s="7"/>
      <c r="U1016" s="7"/>
      <c r="V1016" s="7"/>
      <c r="X1016" s="7"/>
      <c r="Y1016" s="7"/>
      <c r="Z1016" s="7"/>
      <c r="AA1016" s="7"/>
      <c r="AC1016" s="7"/>
      <c r="AD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</row>
    <row r="1017" spans="2:57" x14ac:dyDescent="0.2">
      <c r="B1017" s="7"/>
      <c r="C1017" s="7"/>
      <c r="E1017" s="7"/>
      <c r="F1017" s="7"/>
      <c r="G1017" s="7"/>
      <c r="H1017" s="7"/>
      <c r="I1017" s="7"/>
      <c r="J1017" s="7"/>
      <c r="K1017" s="7"/>
      <c r="O1017" s="10"/>
      <c r="P1017" s="7"/>
      <c r="Q1017" s="7"/>
      <c r="S1017" s="7"/>
      <c r="T1017" s="7"/>
      <c r="U1017" s="7"/>
      <c r="V1017" s="7"/>
      <c r="X1017" s="7"/>
      <c r="Y1017" s="7"/>
      <c r="Z1017" s="7"/>
      <c r="AA1017" s="7"/>
      <c r="AC1017" s="7"/>
      <c r="AD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</row>
    <row r="1018" spans="2:57" x14ac:dyDescent="0.2">
      <c r="B1018" s="7"/>
      <c r="C1018" s="7"/>
      <c r="E1018" s="7"/>
      <c r="F1018" s="7"/>
      <c r="G1018" s="7"/>
      <c r="H1018" s="7"/>
      <c r="I1018" s="7"/>
      <c r="J1018" s="7"/>
      <c r="K1018" s="7"/>
      <c r="O1018" s="10"/>
      <c r="P1018" s="7"/>
      <c r="Q1018" s="7"/>
      <c r="S1018" s="7"/>
      <c r="T1018" s="7"/>
      <c r="U1018" s="7"/>
      <c r="V1018" s="7"/>
      <c r="X1018" s="7"/>
      <c r="Y1018" s="7"/>
      <c r="Z1018" s="7"/>
      <c r="AA1018" s="7"/>
      <c r="AC1018" s="7"/>
      <c r="AD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</row>
    <row r="1019" spans="2:57" x14ac:dyDescent="0.2">
      <c r="B1019" s="7"/>
      <c r="C1019" s="7"/>
      <c r="E1019" s="7"/>
      <c r="F1019" s="7"/>
      <c r="G1019" s="7"/>
      <c r="H1019" s="7"/>
      <c r="I1019" s="7"/>
      <c r="J1019" s="7"/>
      <c r="K1019" s="7"/>
      <c r="O1019" s="10"/>
      <c r="P1019" s="7"/>
      <c r="Q1019" s="7"/>
      <c r="S1019" s="7"/>
      <c r="T1019" s="7"/>
      <c r="U1019" s="7"/>
      <c r="V1019" s="7"/>
      <c r="X1019" s="7"/>
      <c r="Y1019" s="7"/>
      <c r="Z1019" s="7"/>
      <c r="AA1019" s="7"/>
      <c r="AC1019" s="7"/>
      <c r="AD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</row>
    <row r="1020" spans="2:57" x14ac:dyDescent="0.2">
      <c r="B1020" s="7"/>
      <c r="C1020" s="7"/>
      <c r="E1020" s="7"/>
      <c r="F1020" s="7"/>
      <c r="G1020" s="7"/>
      <c r="H1020" s="7"/>
      <c r="I1020" s="7"/>
      <c r="J1020" s="7"/>
      <c r="K1020" s="7"/>
      <c r="O1020" s="10"/>
      <c r="P1020" s="7"/>
      <c r="Q1020" s="7"/>
      <c r="S1020" s="7"/>
      <c r="T1020" s="7"/>
      <c r="U1020" s="7"/>
      <c r="V1020" s="7"/>
      <c r="X1020" s="7"/>
      <c r="Y1020" s="7"/>
      <c r="Z1020" s="7"/>
      <c r="AA1020" s="7"/>
      <c r="AC1020" s="7"/>
      <c r="AD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</row>
    <row r="1021" spans="2:57" x14ac:dyDescent="0.2">
      <c r="B1021" s="7"/>
      <c r="C1021" s="7"/>
      <c r="E1021" s="7"/>
      <c r="F1021" s="7"/>
      <c r="G1021" s="7"/>
      <c r="H1021" s="7"/>
      <c r="I1021" s="7"/>
      <c r="J1021" s="7"/>
      <c r="K1021" s="7"/>
      <c r="O1021" s="10"/>
      <c r="P1021" s="7"/>
      <c r="Q1021" s="7"/>
      <c r="S1021" s="7"/>
      <c r="T1021" s="7"/>
      <c r="U1021" s="7"/>
      <c r="V1021" s="7"/>
      <c r="X1021" s="7"/>
      <c r="Y1021" s="7"/>
      <c r="Z1021" s="7"/>
      <c r="AA1021" s="7"/>
      <c r="AC1021" s="7"/>
      <c r="AD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</row>
    <row r="1022" spans="2:57" x14ac:dyDescent="0.2">
      <c r="B1022" s="7"/>
      <c r="C1022" s="7"/>
      <c r="E1022" s="7"/>
      <c r="F1022" s="7"/>
      <c r="G1022" s="7"/>
      <c r="H1022" s="7"/>
      <c r="I1022" s="7"/>
      <c r="J1022" s="7"/>
      <c r="K1022" s="7"/>
      <c r="O1022" s="10"/>
      <c r="P1022" s="7"/>
      <c r="Q1022" s="7"/>
      <c r="S1022" s="7"/>
      <c r="T1022" s="7"/>
      <c r="U1022" s="7"/>
      <c r="V1022" s="7"/>
      <c r="X1022" s="7"/>
      <c r="Y1022" s="7"/>
      <c r="Z1022" s="7"/>
      <c r="AA1022" s="7"/>
      <c r="AC1022" s="7"/>
      <c r="AD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</row>
    <row r="1023" spans="2:57" x14ac:dyDescent="0.2">
      <c r="B1023" s="7"/>
      <c r="C1023" s="7"/>
      <c r="E1023" s="7"/>
      <c r="F1023" s="7"/>
      <c r="G1023" s="7"/>
      <c r="H1023" s="7"/>
      <c r="I1023" s="7"/>
      <c r="J1023" s="7"/>
      <c r="K1023" s="7"/>
      <c r="O1023" s="10"/>
      <c r="P1023" s="7"/>
      <c r="Q1023" s="7"/>
      <c r="S1023" s="7"/>
      <c r="T1023" s="7"/>
      <c r="U1023" s="7"/>
      <c r="V1023" s="7"/>
      <c r="X1023" s="7"/>
      <c r="Y1023" s="7"/>
      <c r="Z1023" s="7"/>
      <c r="AA1023" s="7"/>
      <c r="AC1023" s="7"/>
      <c r="AD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</row>
    <row r="1024" spans="2:57" x14ac:dyDescent="0.2">
      <c r="B1024" s="7"/>
      <c r="C1024" s="7"/>
      <c r="E1024" s="7"/>
      <c r="F1024" s="7"/>
      <c r="G1024" s="7"/>
      <c r="H1024" s="7"/>
      <c r="I1024" s="7"/>
      <c r="J1024" s="7"/>
      <c r="K1024" s="7"/>
      <c r="O1024" s="10"/>
      <c r="P1024" s="7"/>
      <c r="Q1024" s="7"/>
      <c r="S1024" s="7"/>
      <c r="T1024" s="7"/>
      <c r="U1024" s="7"/>
      <c r="V1024" s="7"/>
      <c r="X1024" s="7"/>
      <c r="Y1024" s="7"/>
      <c r="Z1024" s="7"/>
      <c r="AA1024" s="7"/>
      <c r="AC1024" s="7"/>
      <c r="AD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</row>
    <row r="1025" spans="2:57" x14ac:dyDescent="0.2">
      <c r="B1025" s="7"/>
      <c r="C1025" s="7"/>
      <c r="E1025" s="7"/>
      <c r="F1025" s="7"/>
      <c r="G1025" s="7"/>
      <c r="H1025" s="7"/>
      <c r="I1025" s="7"/>
      <c r="J1025" s="7"/>
      <c r="K1025" s="7"/>
      <c r="O1025" s="10"/>
      <c r="P1025" s="7"/>
      <c r="Q1025" s="7"/>
      <c r="S1025" s="7"/>
      <c r="T1025" s="7"/>
      <c r="U1025" s="7"/>
      <c r="V1025" s="7"/>
      <c r="X1025" s="7"/>
      <c r="Y1025" s="7"/>
      <c r="Z1025" s="7"/>
      <c r="AA1025" s="7"/>
      <c r="AC1025" s="7"/>
      <c r="AD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</row>
    <row r="1026" spans="2:57" x14ac:dyDescent="0.2">
      <c r="B1026" s="7"/>
      <c r="C1026" s="7"/>
      <c r="E1026" s="7"/>
      <c r="F1026" s="7"/>
      <c r="G1026" s="7"/>
      <c r="H1026" s="7"/>
      <c r="I1026" s="7"/>
      <c r="J1026" s="7"/>
      <c r="K1026" s="7"/>
      <c r="O1026" s="10"/>
      <c r="P1026" s="7"/>
      <c r="Q1026" s="7"/>
      <c r="S1026" s="7"/>
      <c r="T1026" s="7"/>
      <c r="U1026" s="7"/>
      <c r="V1026" s="7"/>
      <c r="X1026" s="7"/>
      <c r="Y1026" s="7"/>
      <c r="Z1026" s="7"/>
      <c r="AA1026" s="7"/>
      <c r="AC1026" s="7"/>
      <c r="AD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</row>
    <row r="1027" spans="2:57" x14ac:dyDescent="0.2">
      <c r="B1027" s="7"/>
      <c r="C1027" s="7"/>
      <c r="E1027" s="7"/>
      <c r="F1027" s="7"/>
      <c r="G1027" s="7"/>
      <c r="H1027" s="7"/>
      <c r="I1027" s="7"/>
      <c r="J1027" s="7"/>
      <c r="K1027" s="7"/>
      <c r="O1027" s="10"/>
      <c r="P1027" s="7"/>
      <c r="Q1027" s="7"/>
      <c r="S1027" s="7"/>
      <c r="T1027" s="7"/>
      <c r="U1027" s="7"/>
      <c r="V1027" s="7"/>
      <c r="X1027" s="7"/>
      <c r="Y1027" s="7"/>
      <c r="Z1027" s="7"/>
      <c r="AA1027" s="7"/>
      <c r="AC1027" s="7"/>
      <c r="AD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</row>
    <row r="1028" spans="2:57" x14ac:dyDescent="0.2">
      <c r="B1028" s="7"/>
      <c r="C1028" s="7"/>
      <c r="E1028" s="7"/>
      <c r="F1028" s="7"/>
      <c r="G1028" s="7"/>
      <c r="H1028" s="7"/>
      <c r="I1028" s="7"/>
      <c r="J1028" s="7"/>
      <c r="K1028" s="7"/>
      <c r="O1028" s="10"/>
      <c r="P1028" s="7"/>
      <c r="Q1028" s="7"/>
      <c r="S1028" s="7"/>
      <c r="T1028" s="7"/>
      <c r="U1028" s="7"/>
      <c r="V1028" s="7"/>
      <c r="X1028" s="7"/>
      <c r="Y1028" s="7"/>
      <c r="Z1028" s="7"/>
      <c r="AA1028" s="7"/>
      <c r="AC1028" s="7"/>
      <c r="AD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</row>
    <row r="1029" spans="2:57" x14ac:dyDescent="0.2">
      <c r="B1029" s="7"/>
      <c r="C1029" s="7"/>
      <c r="E1029" s="7"/>
      <c r="F1029" s="7"/>
      <c r="G1029" s="7"/>
      <c r="H1029" s="7"/>
      <c r="I1029" s="7"/>
      <c r="J1029" s="7"/>
      <c r="K1029" s="7"/>
      <c r="O1029" s="10"/>
      <c r="P1029" s="7"/>
      <c r="Q1029" s="7"/>
      <c r="S1029" s="7"/>
      <c r="T1029" s="7"/>
      <c r="U1029" s="7"/>
      <c r="V1029" s="7"/>
      <c r="X1029" s="7"/>
      <c r="Y1029" s="7"/>
      <c r="Z1029" s="7"/>
      <c r="AA1029" s="7"/>
      <c r="AC1029" s="7"/>
      <c r="AD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</row>
    <row r="1030" spans="2:57" x14ac:dyDescent="0.2">
      <c r="B1030" s="7"/>
      <c r="C1030" s="7"/>
      <c r="E1030" s="7"/>
      <c r="F1030" s="7"/>
      <c r="G1030" s="7"/>
      <c r="H1030" s="7"/>
      <c r="I1030" s="7"/>
      <c r="J1030" s="7"/>
      <c r="K1030" s="7"/>
      <c r="O1030" s="10"/>
      <c r="P1030" s="7"/>
      <c r="Q1030" s="7"/>
      <c r="S1030" s="7"/>
      <c r="T1030" s="7"/>
      <c r="U1030" s="7"/>
      <c r="V1030" s="7"/>
      <c r="X1030" s="7"/>
      <c r="Y1030" s="7"/>
      <c r="Z1030" s="7"/>
      <c r="AA1030" s="7"/>
      <c r="AC1030" s="7"/>
      <c r="AD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</row>
    <row r="1031" spans="2:57" x14ac:dyDescent="0.2">
      <c r="B1031" s="7"/>
      <c r="C1031" s="7"/>
      <c r="E1031" s="7"/>
      <c r="F1031" s="7"/>
      <c r="G1031" s="7"/>
      <c r="H1031" s="7"/>
      <c r="I1031" s="7"/>
      <c r="J1031" s="7"/>
      <c r="K1031" s="7"/>
      <c r="O1031" s="10"/>
      <c r="P1031" s="7"/>
      <c r="Q1031" s="7"/>
      <c r="S1031" s="7"/>
      <c r="T1031" s="7"/>
      <c r="U1031" s="7"/>
      <c r="V1031" s="7"/>
      <c r="X1031" s="7"/>
      <c r="Y1031" s="7"/>
      <c r="Z1031" s="7"/>
      <c r="AA1031" s="7"/>
      <c r="AC1031" s="7"/>
      <c r="AD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</row>
    <row r="1032" spans="2:57" x14ac:dyDescent="0.2">
      <c r="B1032" s="7"/>
      <c r="C1032" s="7"/>
      <c r="E1032" s="7"/>
      <c r="F1032" s="7"/>
      <c r="G1032" s="7"/>
      <c r="H1032" s="7"/>
      <c r="I1032" s="7"/>
      <c r="J1032" s="7"/>
      <c r="K1032" s="7"/>
      <c r="O1032" s="10"/>
      <c r="P1032" s="7"/>
      <c r="Q1032" s="7"/>
      <c r="S1032" s="7"/>
      <c r="T1032" s="7"/>
      <c r="U1032" s="7"/>
      <c r="V1032" s="7"/>
      <c r="X1032" s="7"/>
      <c r="Y1032" s="7"/>
      <c r="Z1032" s="7"/>
      <c r="AA1032" s="7"/>
      <c r="AC1032" s="7"/>
      <c r="AD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</row>
    <row r="1033" spans="2:57" x14ac:dyDescent="0.2">
      <c r="B1033" s="7"/>
      <c r="C1033" s="7"/>
      <c r="E1033" s="7"/>
      <c r="F1033" s="7"/>
      <c r="G1033" s="7"/>
      <c r="H1033" s="7"/>
      <c r="I1033" s="7"/>
      <c r="J1033" s="7"/>
      <c r="K1033" s="7"/>
      <c r="O1033" s="10"/>
      <c r="P1033" s="7"/>
      <c r="Q1033" s="7"/>
      <c r="S1033" s="7"/>
      <c r="T1033" s="7"/>
      <c r="U1033" s="7"/>
      <c r="V1033" s="7"/>
      <c r="X1033" s="7"/>
      <c r="Y1033" s="7"/>
      <c r="Z1033" s="7"/>
      <c r="AA1033" s="7"/>
      <c r="AC1033" s="7"/>
      <c r="AD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</row>
    <row r="1034" spans="2:57" x14ac:dyDescent="0.2">
      <c r="B1034" s="7"/>
      <c r="C1034" s="7"/>
      <c r="E1034" s="7"/>
      <c r="F1034" s="7"/>
      <c r="G1034" s="7"/>
      <c r="H1034" s="7"/>
      <c r="I1034" s="7"/>
      <c r="J1034" s="7"/>
      <c r="K1034" s="7"/>
      <c r="O1034" s="10"/>
      <c r="P1034" s="7"/>
      <c r="Q1034" s="7"/>
      <c r="S1034" s="7"/>
      <c r="T1034" s="7"/>
      <c r="U1034" s="7"/>
      <c r="V1034" s="7"/>
      <c r="X1034" s="7"/>
      <c r="Y1034" s="7"/>
      <c r="Z1034" s="7"/>
      <c r="AA1034" s="7"/>
      <c r="AC1034" s="7"/>
      <c r="AD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</row>
    <row r="1035" spans="2:57" x14ac:dyDescent="0.2">
      <c r="B1035" s="7"/>
      <c r="C1035" s="7"/>
      <c r="E1035" s="7"/>
      <c r="F1035" s="7"/>
      <c r="G1035" s="7"/>
      <c r="H1035" s="7"/>
      <c r="I1035" s="7"/>
      <c r="J1035" s="7"/>
      <c r="K1035" s="7"/>
      <c r="O1035" s="10"/>
      <c r="P1035" s="7"/>
      <c r="Q1035" s="7"/>
      <c r="S1035" s="7"/>
      <c r="T1035" s="7"/>
      <c r="U1035" s="7"/>
      <c r="V1035" s="7"/>
      <c r="X1035" s="7"/>
      <c r="Y1035" s="7"/>
      <c r="Z1035" s="7"/>
      <c r="AA1035" s="7"/>
      <c r="AC1035" s="7"/>
      <c r="AD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</row>
    <row r="1036" spans="2:57" x14ac:dyDescent="0.2">
      <c r="B1036" s="7"/>
      <c r="C1036" s="7"/>
      <c r="E1036" s="7"/>
      <c r="F1036" s="7"/>
      <c r="G1036" s="7"/>
      <c r="H1036" s="7"/>
      <c r="I1036" s="7"/>
      <c r="J1036" s="7"/>
      <c r="K1036" s="7"/>
      <c r="O1036" s="10"/>
      <c r="P1036" s="7"/>
      <c r="Q1036" s="7"/>
      <c r="S1036" s="7"/>
      <c r="T1036" s="7"/>
      <c r="U1036" s="7"/>
      <c r="V1036" s="7"/>
      <c r="X1036" s="7"/>
      <c r="Y1036" s="7"/>
      <c r="Z1036" s="7"/>
      <c r="AA1036" s="7"/>
      <c r="AC1036" s="7"/>
      <c r="AD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</row>
    <row r="1037" spans="2:57" x14ac:dyDescent="0.2">
      <c r="B1037" s="7"/>
      <c r="C1037" s="7"/>
      <c r="E1037" s="7"/>
      <c r="F1037" s="7"/>
      <c r="G1037" s="7"/>
      <c r="H1037" s="7"/>
      <c r="I1037" s="7"/>
      <c r="J1037" s="7"/>
      <c r="K1037" s="7"/>
      <c r="O1037" s="10"/>
      <c r="P1037" s="7"/>
      <c r="Q1037" s="7"/>
      <c r="S1037" s="7"/>
      <c r="T1037" s="7"/>
      <c r="U1037" s="7"/>
      <c r="V1037" s="7"/>
      <c r="X1037" s="7"/>
      <c r="Y1037" s="7"/>
      <c r="Z1037" s="7"/>
      <c r="AA1037" s="7"/>
      <c r="AC1037" s="7"/>
      <c r="AD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</row>
    <row r="1038" spans="2:57" x14ac:dyDescent="0.2">
      <c r="B1038" s="7"/>
      <c r="C1038" s="7"/>
      <c r="E1038" s="7"/>
      <c r="F1038" s="7"/>
      <c r="G1038" s="7"/>
      <c r="H1038" s="7"/>
      <c r="I1038" s="7"/>
      <c r="J1038" s="7"/>
      <c r="K1038" s="7"/>
      <c r="O1038" s="10"/>
      <c r="P1038" s="7"/>
      <c r="Q1038" s="7"/>
      <c r="S1038" s="7"/>
      <c r="T1038" s="7"/>
      <c r="U1038" s="7"/>
      <c r="V1038" s="7"/>
      <c r="X1038" s="7"/>
      <c r="Y1038" s="7"/>
      <c r="Z1038" s="7"/>
      <c r="AA1038" s="7"/>
      <c r="AC1038" s="7"/>
      <c r="AD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</row>
    <row r="1039" spans="2:57" x14ac:dyDescent="0.2">
      <c r="B1039" s="7"/>
      <c r="C1039" s="7"/>
      <c r="E1039" s="7"/>
      <c r="F1039" s="7"/>
      <c r="G1039" s="7"/>
      <c r="H1039" s="7"/>
      <c r="I1039" s="7"/>
      <c r="J1039" s="7"/>
      <c r="K1039" s="7"/>
      <c r="O1039" s="10"/>
      <c r="P1039" s="7"/>
      <c r="Q1039" s="7"/>
      <c r="S1039" s="7"/>
      <c r="T1039" s="7"/>
      <c r="U1039" s="7"/>
      <c r="V1039" s="7"/>
      <c r="X1039" s="7"/>
      <c r="Y1039" s="7"/>
      <c r="Z1039" s="7"/>
      <c r="AA1039" s="7"/>
      <c r="AC1039" s="7"/>
      <c r="AD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</row>
    <row r="1040" spans="2:57" x14ac:dyDescent="0.2">
      <c r="B1040" s="7"/>
      <c r="C1040" s="7"/>
      <c r="E1040" s="7"/>
      <c r="F1040" s="7"/>
      <c r="G1040" s="7"/>
      <c r="H1040" s="7"/>
      <c r="I1040" s="7"/>
      <c r="J1040" s="7"/>
      <c r="K1040" s="7"/>
      <c r="O1040" s="10"/>
      <c r="P1040" s="7"/>
      <c r="Q1040" s="7"/>
      <c r="S1040" s="7"/>
      <c r="T1040" s="7"/>
      <c r="U1040" s="7"/>
      <c r="V1040" s="7"/>
      <c r="X1040" s="7"/>
      <c r="Y1040" s="7"/>
      <c r="Z1040" s="7"/>
      <c r="AA1040" s="7"/>
      <c r="AC1040" s="7"/>
      <c r="AD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  <c r="AU1040" s="7"/>
      <c r="AV1040" s="7"/>
      <c r="AW1040" s="7"/>
      <c r="AX1040" s="7"/>
      <c r="AY1040" s="7"/>
      <c r="AZ1040" s="7"/>
      <c r="BA1040" s="7"/>
      <c r="BB1040" s="7"/>
      <c r="BC1040" s="7"/>
      <c r="BD1040" s="7"/>
      <c r="BE1040" s="7"/>
    </row>
    <row r="1041" spans="2:57" x14ac:dyDescent="0.2">
      <c r="B1041" s="7"/>
      <c r="C1041" s="7"/>
      <c r="E1041" s="7"/>
      <c r="F1041" s="7"/>
      <c r="G1041" s="7"/>
      <c r="H1041" s="7"/>
      <c r="I1041" s="7"/>
      <c r="J1041" s="7"/>
      <c r="K1041" s="7"/>
      <c r="O1041" s="10"/>
      <c r="P1041" s="7"/>
      <c r="Q1041" s="7"/>
      <c r="S1041" s="7"/>
      <c r="T1041" s="7"/>
      <c r="U1041" s="7"/>
      <c r="V1041" s="7"/>
      <c r="X1041" s="7"/>
      <c r="Y1041" s="7"/>
      <c r="Z1041" s="7"/>
      <c r="AA1041" s="7"/>
      <c r="AC1041" s="7"/>
      <c r="AD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</row>
    <row r="1042" spans="2:57" x14ac:dyDescent="0.2">
      <c r="B1042" s="7"/>
      <c r="C1042" s="7"/>
      <c r="E1042" s="7"/>
      <c r="F1042" s="7"/>
      <c r="G1042" s="7"/>
      <c r="H1042" s="7"/>
      <c r="I1042" s="7"/>
      <c r="J1042" s="7"/>
      <c r="K1042" s="7"/>
      <c r="O1042" s="10"/>
      <c r="P1042" s="7"/>
      <c r="Q1042" s="7"/>
      <c r="S1042" s="7"/>
      <c r="T1042" s="7"/>
      <c r="U1042" s="7"/>
      <c r="V1042" s="7"/>
      <c r="X1042" s="7"/>
      <c r="Y1042" s="7"/>
      <c r="Z1042" s="7"/>
      <c r="AA1042" s="7"/>
      <c r="AC1042" s="7"/>
      <c r="AD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</row>
    <row r="1043" spans="2:57" x14ac:dyDescent="0.2">
      <c r="B1043" s="7"/>
      <c r="C1043" s="7"/>
      <c r="E1043" s="7"/>
      <c r="F1043" s="7"/>
      <c r="G1043" s="7"/>
      <c r="H1043" s="7"/>
      <c r="I1043" s="7"/>
      <c r="J1043" s="7"/>
      <c r="K1043" s="7"/>
      <c r="O1043" s="10"/>
      <c r="P1043" s="7"/>
      <c r="Q1043" s="7"/>
      <c r="S1043" s="7"/>
      <c r="T1043" s="7"/>
      <c r="U1043" s="7"/>
      <c r="V1043" s="7"/>
      <c r="X1043" s="7"/>
      <c r="Y1043" s="7"/>
      <c r="Z1043" s="7"/>
      <c r="AA1043" s="7"/>
      <c r="AC1043" s="7"/>
      <c r="AD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  <c r="AU1043" s="7"/>
      <c r="AV1043" s="7"/>
      <c r="AW1043" s="7"/>
      <c r="AX1043" s="7"/>
      <c r="AY1043" s="7"/>
      <c r="AZ1043" s="7"/>
      <c r="BA1043" s="7"/>
      <c r="BB1043" s="7"/>
      <c r="BC1043" s="7"/>
      <c r="BD1043" s="7"/>
      <c r="BE1043" s="7"/>
    </row>
    <row r="1044" spans="2:57" x14ac:dyDescent="0.2">
      <c r="B1044" s="7"/>
      <c r="C1044" s="7"/>
      <c r="E1044" s="7"/>
      <c r="F1044" s="7"/>
      <c r="G1044" s="7"/>
      <c r="H1044" s="7"/>
      <c r="I1044" s="7"/>
      <c r="J1044" s="7"/>
      <c r="K1044" s="7"/>
      <c r="O1044" s="10"/>
      <c r="P1044" s="7"/>
      <c r="Q1044" s="7"/>
      <c r="S1044" s="7"/>
      <c r="T1044" s="7"/>
      <c r="U1044" s="7"/>
      <c r="V1044" s="7"/>
      <c r="X1044" s="7"/>
      <c r="Y1044" s="7"/>
      <c r="Z1044" s="7"/>
      <c r="AA1044" s="7"/>
      <c r="AC1044" s="7"/>
      <c r="AD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</row>
    <row r="1045" spans="2:57" x14ac:dyDescent="0.2">
      <c r="B1045" s="7"/>
      <c r="C1045" s="7"/>
      <c r="E1045" s="7"/>
      <c r="F1045" s="7"/>
      <c r="G1045" s="7"/>
      <c r="H1045" s="7"/>
      <c r="I1045" s="7"/>
      <c r="J1045" s="7"/>
      <c r="K1045" s="7"/>
      <c r="O1045" s="10"/>
      <c r="P1045" s="7"/>
      <c r="Q1045" s="7"/>
      <c r="S1045" s="7"/>
      <c r="T1045" s="7"/>
      <c r="U1045" s="7"/>
      <c r="V1045" s="7"/>
      <c r="X1045" s="7"/>
      <c r="Y1045" s="7"/>
      <c r="Z1045" s="7"/>
      <c r="AA1045" s="7"/>
      <c r="AC1045" s="7"/>
      <c r="AD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</row>
    <row r="1046" spans="2:57" x14ac:dyDescent="0.2">
      <c r="B1046" s="7"/>
      <c r="C1046" s="7"/>
      <c r="E1046" s="7"/>
      <c r="F1046" s="7"/>
      <c r="G1046" s="7"/>
      <c r="H1046" s="7"/>
      <c r="I1046" s="7"/>
      <c r="J1046" s="7"/>
      <c r="K1046" s="7"/>
      <c r="O1046" s="10"/>
      <c r="P1046" s="7"/>
      <c r="Q1046" s="7"/>
      <c r="S1046" s="7"/>
      <c r="T1046" s="7"/>
      <c r="U1046" s="7"/>
      <c r="V1046" s="7"/>
      <c r="X1046" s="7"/>
      <c r="Y1046" s="7"/>
      <c r="Z1046" s="7"/>
      <c r="AA1046" s="7"/>
      <c r="AC1046" s="7"/>
      <c r="AD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</row>
    <row r="1047" spans="2:57" x14ac:dyDescent="0.2">
      <c r="B1047" s="7"/>
      <c r="C1047" s="7"/>
      <c r="E1047" s="7"/>
      <c r="F1047" s="7"/>
      <c r="G1047" s="7"/>
      <c r="H1047" s="7"/>
      <c r="I1047" s="7"/>
      <c r="J1047" s="7"/>
      <c r="K1047" s="7"/>
      <c r="O1047" s="10"/>
      <c r="P1047" s="7"/>
      <c r="Q1047" s="7"/>
      <c r="S1047" s="7"/>
      <c r="T1047" s="7"/>
      <c r="U1047" s="7"/>
      <c r="V1047" s="7"/>
      <c r="X1047" s="7"/>
      <c r="Y1047" s="7"/>
      <c r="Z1047" s="7"/>
      <c r="AA1047" s="7"/>
      <c r="AC1047" s="7"/>
      <c r="AD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</row>
    <row r="1048" spans="2:57" x14ac:dyDescent="0.2">
      <c r="B1048" s="7"/>
      <c r="C1048" s="7"/>
      <c r="E1048" s="7"/>
      <c r="F1048" s="7"/>
      <c r="G1048" s="7"/>
      <c r="H1048" s="7"/>
      <c r="I1048" s="7"/>
      <c r="J1048" s="7"/>
      <c r="K1048" s="7"/>
      <c r="O1048" s="10"/>
      <c r="P1048" s="7"/>
      <c r="Q1048" s="7"/>
      <c r="S1048" s="7"/>
      <c r="T1048" s="7"/>
      <c r="U1048" s="7"/>
      <c r="V1048" s="7"/>
      <c r="X1048" s="7"/>
      <c r="Y1048" s="7"/>
      <c r="Z1048" s="7"/>
      <c r="AA1048" s="7"/>
      <c r="AC1048" s="7"/>
      <c r="AD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  <c r="AV1048" s="7"/>
      <c r="AW1048" s="7"/>
      <c r="AX1048" s="7"/>
      <c r="AY1048" s="7"/>
      <c r="AZ1048" s="7"/>
      <c r="BA1048" s="7"/>
      <c r="BB1048" s="7"/>
      <c r="BC1048" s="7"/>
      <c r="BD1048" s="7"/>
      <c r="BE1048" s="7"/>
    </row>
    <row r="1049" spans="2:57" x14ac:dyDescent="0.2">
      <c r="B1049" s="7"/>
      <c r="C1049" s="7"/>
      <c r="E1049" s="7"/>
      <c r="F1049" s="7"/>
      <c r="G1049" s="7"/>
      <c r="H1049" s="7"/>
      <c r="I1049" s="7"/>
      <c r="J1049" s="7"/>
      <c r="K1049" s="7"/>
      <c r="O1049" s="10"/>
      <c r="P1049" s="7"/>
      <c r="Q1049" s="7"/>
      <c r="S1049" s="7"/>
      <c r="T1049" s="7"/>
      <c r="U1049" s="7"/>
      <c r="V1049" s="7"/>
      <c r="X1049" s="7"/>
      <c r="Y1049" s="7"/>
      <c r="Z1049" s="7"/>
      <c r="AA1049" s="7"/>
      <c r="AC1049" s="7"/>
      <c r="AD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  <c r="AV1049" s="7"/>
      <c r="AW1049" s="7"/>
      <c r="AX1049" s="7"/>
      <c r="AY1049" s="7"/>
      <c r="AZ1049" s="7"/>
      <c r="BA1049" s="7"/>
      <c r="BB1049" s="7"/>
      <c r="BC1049" s="7"/>
      <c r="BD1049" s="7"/>
      <c r="BE1049" s="7"/>
    </row>
    <row r="1050" spans="2:57" x14ac:dyDescent="0.2">
      <c r="B1050" s="7"/>
      <c r="C1050" s="7"/>
      <c r="E1050" s="7"/>
      <c r="F1050" s="7"/>
      <c r="G1050" s="7"/>
      <c r="H1050" s="7"/>
      <c r="I1050" s="7"/>
      <c r="J1050" s="7"/>
      <c r="K1050" s="7"/>
      <c r="O1050" s="10"/>
      <c r="P1050" s="7"/>
      <c r="Q1050" s="7"/>
      <c r="S1050" s="7"/>
      <c r="T1050" s="7"/>
      <c r="U1050" s="7"/>
      <c r="V1050" s="7"/>
      <c r="X1050" s="7"/>
      <c r="Y1050" s="7"/>
      <c r="Z1050" s="7"/>
      <c r="AA1050" s="7"/>
      <c r="AC1050" s="7"/>
      <c r="AD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  <c r="AV1050" s="7"/>
      <c r="AW1050" s="7"/>
      <c r="AX1050" s="7"/>
      <c r="AY1050" s="7"/>
      <c r="AZ1050" s="7"/>
      <c r="BA1050" s="7"/>
      <c r="BB1050" s="7"/>
      <c r="BC1050" s="7"/>
      <c r="BD1050" s="7"/>
      <c r="BE1050" s="7"/>
    </row>
    <row r="1051" spans="2:57" x14ac:dyDescent="0.2">
      <c r="B1051" s="7"/>
      <c r="C1051" s="7"/>
      <c r="E1051" s="7"/>
      <c r="F1051" s="7"/>
      <c r="G1051" s="7"/>
      <c r="H1051" s="7"/>
      <c r="I1051" s="7"/>
      <c r="J1051" s="7"/>
      <c r="K1051" s="7"/>
      <c r="O1051" s="10"/>
      <c r="P1051" s="7"/>
      <c r="Q1051" s="7"/>
      <c r="S1051" s="7"/>
      <c r="T1051" s="7"/>
      <c r="U1051" s="7"/>
      <c r="V1051" s="7"/>
      <c r="X1051" s="7"/>
      <c r="Y1051" s="7"/>
      <c r="Z1051" s="7"/>
      <c r="AA1051" s="7"/>
      <c r="AC1051" s="7"/>
      <c r="AD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  <c r="AV1051" s="7"/>
      <c r="AW1051" s="7"/>
      <c r="AX1051" s="7"/>
      <c r="AY1051" s="7"/>
      <c r="AZ1051" s="7"/>
      <c r="BA1051" s="7"/>
      <c r="BB1051" s="7"/>
      <c r="BC1051" s="7"/>
      <c r="BD1051" s="7"/>
      <c r="BE1051" s="7"/>
    </row>
    <row r="1052" spans="2:57" x14ac:dyDescent="0.2">
      <c r="B1052" s="7"/>
      <c r="C1052" s="7"/>
      <c r="E1052" s="7"/>
      <c r="F1052" s="7"/>
      <c r="G1052" s="7"/>
      <c r="H1052" s="7"/>
      <c r="I1052" s="7"/>
      <c r="J1052" s="7"/>
      <c r="K1052" s="7"/>
      <c r="O1052" s="10"/>
      <c r="P1052" s="7"/>
      <c r="Q1052" s="7"/>
      <c r="S1052" s="7"/>
      <c r="T1052" s="7"/>
      <c r="U1052" s="7"/>
      <c r="V1052" s="7"/>
      <c r="X1052" s="7"/>
      <c r="Y1052" s="7"/>
      <c r="Z1052" s="7"/>
      <c r="AA1052" s="7"/>
      <c r="AC1052" s="7"/>
      <c r="AD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  <c r="AU1052" s="7"/>
      <c r="AV1052" s="7"/>
      <c r="AW1052" s="7"/>
      <c r="AX1052" s="7"/>
      <c r="AY1052" s="7"/>
      <c r="AZ1052" s="7"/>
      <c r="BA1052" s="7"/>
      <c r="BB1052" s="7"/>
      <c r="BC1052" s="7"/>
      <c r="BD1052" s="7"/>
      <c r="BE1052" s="7"/>
    </row>
    <row r="1053" spans="2:57" x14ac:dyDescent="0.2">
      <c r="B1053" s="7"/>
      <c r="C1053" s="7"/>
      <c r="E1053" s="7"/>
      <c r="F1053" s="7"/>
      <c r="G1053" s="7"/>
      <c r="H1053" s="7"/>
      <c r="I1053" s="7"/>
      <c r="J1053" s="7"/>
      <c r="K1053" s="7"/>
      <c r="O1053" s="10"/>
      <c r="P1053" s="7"/>
      <c r="Q1053" s="7"/>
      <c r="S1053" s="7"/>
      <c r="T1053" s="7"/>
      <c r="U1053" s="7"/>
      <c r="V1053" s="7"/>
      <c r="X1053" s="7"/>
      <c r="Y1053" s="7"/>
      <c r="Z1053" s="7"/>
      <c r="AA1053" s="7"/>
      <c r="AC1053" s="7"/>
      <c r="AD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</row>
    <row r="1054" spans="2:57" x14ac:dyDescent="0.2">
      <c r="B1054" s="7"/>
      <c r="C1054" s="7"/>
      <c r="E1054" s="7"/>
      <c r="F1054" s="7"/>
      <c r="G1054" s="7"/>
      <c r="H1054" s="7"/>
      <c r="I1054" s="7"/>
      <c r="J1054" s="7"/>
      <c r="K1054" s="7"/>
      <c r="O1054" s="10"/>
      <c r="P1054" s="7"/>
      <c r="Q1054" s="7"/>
      <c r="S1054" s="7"/>
      <c r="T1054" s="7"/>
      <c r="U1054" s="7"/>
      <c r="V1054" s="7"/>
      <c r="X1054" s="7"/>
      <c r="Y1054" s="7"/>
      <c r="Z1054" s="7"/>
      <c r="AA1054" s="7"/>
      <c r="AC1054" s="7"/>
      <c r="AD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  <c r="AU1054" s="7"/>
      <c r="AV1054" s="7"/>
      <c r="AW1054" s="7"/>
      <c r="AX1054" s="7"/>
      <c r="AY1054" s="7"/>
      <c r="AZ1054" s="7"/>
      <c r="BA1054" s="7"/>
      <c r="BB1054" s="7"/>
      <c r="BC1054" s="7"/>
      <c r="BD1054" s="7"/>
      <c r="BE1054" s="7"/>
    </row>
    <row r="1055" spans="2:57" x14ac:dyDescent="0.2">
      <c r="B1055" s="7"/>
      <c r="C1055" s="7"/>
      <c r="E1055" s="7"/>
      <c r="F1055" s="7"/>
      <c r="G1055" s="7"/>
      <c r="H1055" s="7"/>
      <c r="I1055" s="7"/>
      <c r="J1055" s="7"/>
      <c r="K1055" s="7"/>
      <c r="O1055" s="10"/>
      <c r="P1055" s="7"/>
      <c r="Q1055" s="7"/>
      <c r="S1055" s="7"/>
      <c r="T1055" s="7"/>
      <c r="U1055" s="7"/>
      <c r="V1055" s="7"/>
      <c r="X1055" s="7"/>
      <c r="Y1055" s="7"/>
      <c r="Z1055" s="7"/>
      <c r="AA1055" s="7"/>
      <c r="AC1055" s="7"/>
      <c r="AD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  <c r="AU1055" s="7"/>
      <c r="AV1055" s="7"/>
      <c r="AW1055" s="7"/>
      <c r="AX1055" s="7"/>
      <c r="AY1055" s="7"/>
      <c r="AZ1055" s="7"/>
      <c r="BA1055" s="7"/>
      <c r="BB1055" s="7"/>
      <c r="BC1055" s="7"/>
      <c r="BD1055" s="7"/>
      <c r="BE1055" s="7"/>
    </row>
    <row r="1056" spans="2:57" x14ac:dyDescent="0.2">
      <c r="B1056" s="7"/>
      <c r="C1056" s="7"/>
      <c r="E1056" s="7"/>
      <c r="F1056" s="7"/>
      <c r="G1056" s="7"/>
      <c r="H1056" s="7"/>
      <c r="I1056" s="7"/>
      <c r="J1056" s="7"/>
      <c r="K1056" s="7"/>
      <c r="O1056" s="10"/>
      <c r="P1056" s="7"/>
      <c r="Q1056" s="7"/>
      <c r="S1056" s="7"/>
      <c r="T1056" s="7"/>
      <c r="U1056" s="7"/>
      <c r="V1056" s="7"/>
      <c r="X1056" s="7"/>
      <c r="Y1056" s="7"/>
      <c r="Z1056" s="7"/>
      <c r="AA1056" s="7"/>
      <c r="AC1056" s="7"/>
      <c r="AD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</row>
    <row r="1057" spans="2:57" x14ac:dyDescent="0.2">
      <c r="B1057" s="7"/>
      <c r="C1057" s="7"/>
      <c r="E1057" s="7"/>
      <c r="F1057" s="7"/>
      <c r="G1057" s="7"/>
      <c r="H1057" s="7"/>
      <c r="I1057" s="7"/>
      <c r="J1057" s="7"/>
      <c r="K1057" s="7"/>
      <c r="O1057" s="10"/>
      <c r="P1057" s="7"/>
      <c r="Q1057" s="7"/>
      <c r="S1057" s="7"/>
      <c r="T1057" s="7"/>
      <c r="U1057" s="7"/>
      <c r="V1057" s="7"/>
      <c r="X1057" s="7"/>
      <c r="Y1057" s="7"/>
      <c r="Z1057" s="7"/>
      <c r="AA1057" s="7"/>
      <c r="AC1057" s="7"/>
      <c r="AD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  <c r="AU1057" s="7"/>
      <c r="AV1057" s="7"/>
      <c r="AW1057" s="7"/>
      <c r="AX1057" s="7"/>
      <c r="AY1057" s="7"/>
      <c r="AZ1057" s="7"/>
      <c r="BA1057" s="7"/>
      <c r="BB1057" s="7"/>
      <c r="BC1057" s="7"/>
      <c r="BD1057" s="7"/>
      <c r="BE1057" s="7"/>
    </row>
    <row r="1058" spans="2:57" x14ac:dyDescent="0.2">
      <c r="B1058" s="7"/>
      <c r="C1058" s="7"/>
      <c r="E1058" s="7"/>
      <c r="F1058" s="7"/>
      <c r="G1058" s="7"/>
      <c r="H1058" s="7"/>
      <c r="I1058" s="7"/>
      <c r="J1058" s="7"/>
      <c r="K1058" s="7"/>
      <c r="O1058" s="10"/>
      <c r="P1058" s="7"/>
      <c r="Q1058" s="7"/>
      <c r="S1058" s="7"/>
      <c r="T1058" s="7"/>
      <c r="U1058" s="7"/>
      <c r="V1058" s="7"/>
      <c r="X1058" s="7"/>
      <c r="Y1058" s="7"/>
      <c r="Z1058" s="7"/>
      <c r="AA1058" s="7"/>
      <c r="AC1058" s="7"/>
      <c r="AD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  <c r="AU1058" s="7"/>
      <c r="AV1058" s="7"/>
      <c r="AW1058" s="7"/>
      <c r="AX1058" s="7"/>
      <c r="AY1058" s="7"/>
      <c r="AZ1058" s="7"/>
      <c r="BA1058" s="7"/>
      <c r="BB1058" s="7"/>
      <c r="BC1058" s="7"/>
      <c r="BD1058" s="7"/>
      <c r="BE1058" s="7"/>
    </row>
    <row r="1059" spans="2:57" x14ac:dyDescent="0.2">
      <c r="B1059" s="7"/>
      <c r="C1059" s="7"/>
      <c r="E1059" s="7"/>
      <c r="F1059" s="7"/>
      <c r="G1059" s="7"/>
      <c r="H1059" s="7"/>
      <c r="I1059" s="7"/>
      <c r="J1059" s="7"/>
      <c r="K1059" s="7"/>
      <c r="O1059" s="10"/>
      <c r="P1059" s="7"/>
      <c r="Q1059" s="7"/>
      <c r="S1059" s="7"/>
      <c r="T1059" s="7"/>
      <c r="U1059" s="7"/>
      <c r="V1059" s="7"/>
      <c r="X1059" s="7"/>
      <c r="Y1059" s="7"/>
      <c r="Z1059" s="7"/>
      <c r="AA1059" s="7"/>
      <c r="AC1059" s="7"/>
      <c r="AD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</row>
    <row r="1060" spans="2:57" x14ac:dyDescent="0.2">
      <c r="B1060" s="7"/>
      <c r="C1060" s="7"/>
      <c r="E1060" s="7"/>
      <c r="F1060" s="7"/>
      <c r="G1060" s="7"/>
      <c r="H1060" s="7"/>
      <c r="I1060" s="7"/>
      <c r="J1060" s="7"/>
      <c r="K1060" s="7"/>
      <c r="O1060" s="10"/>
      <c r="P1060" s="7"/>
      <c r="Q1060" s="7"/>
      <c r="S1060" s="7"/>
      <c r="T1060" s="7"/>
      <c r="U1060" s="7"/>
      <c r="V1060" s="7"/>
      <c r="X1060" s="7"/>
      <c r="Y1060" s="7"/>
      <c r="Z1060" s="7"/>
      <c r="AA1060" s="7"/>
      <c r="AC1060" s="7"/>
      <c r="AD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7"/>
      <c r="AV1060" s="7"/>
      <c r="AW1060" s="7"/>
      <c r="AX1060" s="7"/>
      <c r="AY1060" s="7"/>
      <c r="AZ1060" s="7"/>
      <c r="BA1060" s="7"/>
      <c r="BB1060" s="7"/>
      <c r="BC1060" s="7"/>
      <c r="BD1060" s="7"/>
      <c r="BE1060" s="7"/>
    </row>
    <row r="1061" spans="2:57" x14ac:dyDescent="0.2">
      <c r="B1061" s="7"/>
      <c r="C1061" s="7"/>
      <c r="E1061" s="7"/>
      <c r="F1061" s="7"/>
      <c r="G1061" s="7"/>
      <c r="H1061" s="7"/>
      <c r="I1061" s="7"/>
      <c r="J1061" s="7"/>
      <c r="K1061" s="7"/>
      <c r="O1061" s="10"/>
      <c r="P1061" s="7"/>
      <c r="Q1061" s="7"/>
      <c r="S1061" s="7"/>
      <c r="T1061" s="7"/>
      <c r="U1061" s="7"/>
      <c r="V1061" s="7"/>
      <c r="X1061" s="7"/>
      <c r="Y1061" s="7"/>
      <c r="Z1061" s="7"/>
      <c r="AA1061" s="7"/>
      <c r="AC1061" s="7"/>
      <c r="AD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  <c r="AU1061" s="7"/>
      <c r="AV1061" s="7"/>
      <c r="AW1061" s="7"/>
      <c r="AX1061" s="7"/>
      <c r="AY1061" s="7"/>
      <c r="AZ1061" s="7"/>
      <c r="BA1061" s="7"/>
      <c r="BB1061" s="7"/>
      <c r="BC1061" s="7"/>
      <c r="BD1061" s="7"/>
      <c r="BE1061" s="7"/>
    </row>
    <row r="1062" spans="2:57" x14ac:dyDescent="0.2">
      <c r="B1062" s="7"/>
      <c r="C1062" s="7"/>
      <c r="E1062" s="7"/>
      <c r="F1062" s="7"/>
      <c r="G1062" s="7"/>
      <c r="H1062" s="7"/>
      <c r="I1062" s="7"/>
      <c r="J1062" s="7"/>
      <c r="K1062" s="7"/>
      <c r="O1062" s="10"/>
      <c r="P1062" s="7"/>
      <c r="Q1062" s="7"/>
      <c r="S1062" s="7"/>
      <c r="T1062" s="7"/>
      <c r="U1062" s="7"/>
      <c r="V1062" s="7"/>
      <c r="X1062" s="7"/>
      <c r="Y1062" s="7"/>
      <c r="Z1062" s="7"/>
      <c r="AA1062" s="7"/>
      <c r="AC1062" s="7"/>
      <c r="AD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</row>
    <row r="1063" spans="2:57" x14ac:dyDescent="0.2">
      <c r="B1063" s="7"/>
      <c r="C1063" s="7"/>
      <c r="E1063" s="7"/>
      <c r="F1063" s="7"/>
      <c r="G1063" s="7"/>
      <c r="H1063" s="7"/>
      <c r="I1063" s="7"/>
      <c r="J1063" s="7"/>
      <c r="K1063" s="7"/>
      <c r="O1063" s="10"/>
      <c r="P1063" s="7"/>
      <c r="Q1063" s="7"/>
      <c r="S1063" s="7"/>
      <c r="T1063" s="7"/>
      <c r="U1063" s="7"/>
      <c r="V1063" s="7"/>
      <c r="X1063" s="7"/>
      <c r="Y1063" s="7"/>
      <c r="Z1063" s="7"/>
      <c r="AA1063" s="7"/>
      <c r="AC1063" s="7"/>
      <c r="AD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  <c r="AU1063" s="7"/>
      <c r="AV1063" s="7"/>
      <c r="AW1063" s="7"/>
      <c r="AX1063" s="7"/>
      <c r="AY1063" s="7"/>
      <c r="AZ1063" s="7"/>
      <c r="BA1063" s="7"/>
      <c r="BB1063" s="7"/>
      <c r="BC1063" s="7"/>
      <c r="BD1063" s="7"/>
      <c r="BE1063" s="7"/>
    </row>
    <row r="1064" spans="2:57" x14ac:dyDescent="0.2">
      <c r="B1064" s="7"/>
      <c r="C1064" s="7"/>
      <c r="E1064" s="7"/>
      <c r="F1064" s="7"/>
      <c r="G1064" s="7"/>
      <c r="H1064" s="7"/>
      <c r="I1064" s="7"/>
      <c r="J1064" s="7"/>
      <c r="K1064" s="7"/>
      <c r="O1064" s="10"/>
      <c r="P1064" s="7"/>
      <c r="Q1064" s="7"/>
      <c r="S1064" s="7"/>
      <c r="T1064" s="7"/>
      <c r="U1064" s="7"/>
      <c r="V1064" s="7"/>
      <c r="X1064" s="7"/>
      <c r="Y1064" s="7"/>
      <c r="Z1064" s="7"/>
      <c r="AA1064" s="7"/>
      <c r="AC1064" s="7"/>
      <c r="AD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7"/>
      <c r="AV1064" s="7"/>
      <c r="AW1064" s="7"/>
      <c r="AX1064" s="7"/>
      <c r="AY1064" s="7"/>
      <c r="AZ1064" s="7"/>
      <c r="BA1064" s="7"/>
      <c r="BB1064" s="7"/>
      <c r="BC1064" s="7"/>
      <c r="BD1064" s="7"/>
      <c r="BE1064" s="7"/>
    </row>
    <row r="1065" spans="2:57" x14ac:dyDescent="0.2">
      <c r="B1065" s="7"/>
      <c r="C1065" s="7"/>
      <c r="E1065" s="7"/>
      <c r="F1065" s="7"/>
      <c r="G1065" s="7"/>
      <c r="H1065" s="7"/>
      <c r="I1065" s="7"/>
      <c r="J1065" s="7"/>
      <c r="K1065" s="7"/>
      <c r="O1065" s="10"/>
      <c r="P1065" s="7"/>
      <c r="Q1065" s="7"/>
      <c r="S1065" s="7"/>
      <c r="T1065" s="7"/>
      <c r="U1065" s="7"/>
      <c r="V1065" s="7"/>
      <c r="X1065" s="7"/>
      <c r="Y1065" s="7"/>
      <c r="Z1065" s="7"/>
      <c r="AA1065" s="7"/>
      <c r="AC1065" s="7"/>
      <c r="AD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  <c r="AU1065" s="7"/>
      <c r="AV1065" s="7"/>
      <c r="AW1065" s="7"/>
      <c r="AX1065" s="7"/>
      <c r="AY1065" s="7"/>
      <c r="AZ1065" s="7"/>
      <c r="BA1065" s="7"/>
      <c r="BB1065" s="7"/>
      <c r="BC1065" s="7"/>
      <c r="BD1065" s="7"/>
      <c r="BE1065" s="7"/>
    </row>
    <row r="1066" spans="2:57" x14ac:dyDescent="0.2">
      <c r="B1066" s="7"/>
      <c r="C1066" s="7"/>
      <c r="E1066" s="7"/>
      <c r="F1066" s="7"/>
      <c r="G1066" s="7"/>
      <c r="H1066" s="7"/>
      <c r="I1066" s="7"/>
      <c r="J1066" s="7"/>
      <c r="K1066" s="7"/>
      <c r="O1066" s="10"/>
      <c r="P1066" s="7"/>
      <c r="Q1066" s="7"/>
      <c r="S1066" s="7"/>
      <c r="T1066" s="7"/>
      <c r="U1066" s="7"/>
      <c r="V1066" s="7"/>
      <c r="X1066" s="7"/>
      <c r="Y1066" s="7"/>
      <c r="Z1066" s="7"/>
      <c r="AA1066" s="7"/>
      <c r="AC1066" s="7"/>
      <c r="AD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</row>
    <row r="1067" spans="2:57" x14ac:dyDescent="0.2">
      <c r="B1067" s="7"/>
      <c r="C1067" s="7"/>
      <c r="E1067" s="7"/>
      <c r="F1067" s="7"/>
      <c r="G1067" s="7"/>
      <c r="H1067" s="7"/>
      <c r="I1067" s="7"/>
      <c r="J1067" s="7"/>
      <c r="K1067" s="7"/>
      <c r="O1067" s="10"/>
      <c r="P1067" s="7"/>
      <c r="Q1067" s="7"/>
      <c r="S1067" s="7"/>
      <c r="T1067" s="7"/>
      <c r="U1067" s="7"/>
      <c r="V1067" s="7"/>
      <c r="X1067" s="7"/>
      <c r="Y1067" s="7"/>
      <c r="Z1067" s="7"/>
      <c r="AA1067" s="7"/>
      <c r="AC1067" s="7"/>
      <c r="AD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</row>
    <row r="1068" spans="2:57" x14ac:dyDescent="0.2">
      <c r="B1068" s="7"/>
      <c r="C1068" s="7"/>
      <c r="E1068" s="7"/>
      <c r="F1068" s="7"/>
      <c r="G1068" s="7"/>
      <c r="H1068" s="7"/>
      <c r="I1068" s="7"/>
      <c r="J1068" s="7"/>
      <c r="K1068" s="7"/>
      <c r="O1068" s="10"/>
      <c r="P1068" s="7"/>
      <c r="Q1068" s="7"/>
      <c r="S1068" s="7"/>
      <c r="T1068" s="7"/>
      <c r="U1068" s="7"/>
      <c r="V1068" s="7"/>
      <c r="X1068" s="7"/>
      <c r="Y1068" s="7"/>
      <c r="Z1068" s="7"/>
      <c r="AA1068" s="7"/>
      <c r="AC1068" s="7"/>
      <c r="AD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7"/>
      <c r="AV1068" s="7"/>
      <c r="AW1068" s="7"/>
      <c r="AX1068" s="7"/>
      <c r="AY1068" s="7"/>
      <c r="AZ1068" s="7"/>
      <c r="BA1068" s="7"/>
      <c r="BB1068" s="7"/>
      <c r="BC1068" s="7"/>
      <c r="BD1068" s="7"/>
      <c r="BE1068" s="7"/>
    </row>
    <row r="1069" spans="2:57" x14ac:dyDescent="0.2">
      <c r="B1069" s="7"/>
      <c r="C1069" s="7"/>
      <c r="E1069" s="7"/>
      <c r="F1069" s="7"/>
      <c r="G1069" s="7"/>
      <c r="H1069" s="7"/>
      <c r="I1069" s="7"/>
      <c r="J1069" s="7"/>
      <c r="K1069" s="7"/>
      <c r="O1069" s="10"/>
      <c r="P1069" s="7"/>
      <c r="Q1069" s="7"/>
      <c r="S1069" s="7"/>
      <c r="T1069" s="7"/>
      <c r="U1069" s="7"/>
      <c r="V1069" s="7"/>
      <c r="X1069" s="7"/>
      <c r="Y1069" s="7"/>
      <c r="Z1069" s="7"/>
      <c r="AA1069" s="7"/>
      <c r="AC1069" s="7"/>
      <c r="AD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  <c r="AU1069" s="7"/>
      <c r="AV1069" s="7"/>
      <c r="AW1069" s="7"/>
      <c r="AX1069" s="7"/>
      <c r="AY1069" s="7"/>
      <c r="AZ1069" s="7"/>
      <c r="BA1069" s="7"/>
      <c r="BB1069" s="7"/>
      <c r="BC1069" s="7"/>
      <c r="BD1069" s="7"/>
      <c r="BE1069" s="7"/>
    </row>
    <row r="1070" spans="2:57" x14ac:dyDescent="0.2">
      <c r="B1070" s="7"/>
      <c r="C1070" s="7"/>
      <c r="E1070" s="7"/>
      <c r="F1070" s="7"/>
      <c r="G1070" s="7"/>
      <c r="H1070" s="7"/>
      <c r="I1070" s="7"/>
      <c r="J1070" s="7"/>
      <c r="K1070" s="7"/>
      <c r="O1070" s="10"/>
      <c r="P1070" s="7"/>
      <c r="Q1070" s="7"/>
      <c r="S1070" s="7"/>
      <c r="T1070" s="7"/>
      <c r="U1070" s="7"/>
      <c r="V1070" s="7"/>
      <c r="X1070" s="7"/>
      <c r="Y1070" s="7"/>
      <c r="Z1070" s="7"/>
      <c r="AA1070" s="7"/>
      <c r="AC1070" s="7"/>
      <c r="AD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  <c r="AU1070" s="7"/>
      <c r="AV1070" s="7"/>
      <c r="AW1070" s="7"/>
      <c r="AX1070" s="7"/>
      <c r="AY1070" s="7"/>
      <c r="AZ1070" s="7"/>
      <c r="BA1070" s="7"/>
      <c r="BB1070" s="7"/>
      <c r="BC1070" s="7"/>
      <c r="BD1070" s="7"/>
      <c r="BE1070" s="7"/>
    </row>
    <row r="1071" spans="2:57" x14ac:dyDescent="0.2">
      <c r="B1071" s="7"/>
      <c r="C1071" s="7"/>
      <c r="E1071" s="7"/>
      <c r="F1071" s="7"/>
      <c r="G1071" s="7"/>
      <c r="H1071" s="7"/>
      <c r="I1071" s="7"/>
      <c r="J1071" s="7"/>
      <c r="K1071" s="7"/>
      <c r="O1071" s="10"/>
      <c r="P1071" s="7"/>
      <c r="Q1071" s="7"/>
      <c r="S1071" s="7"/>
      <c r="T1071" s="7"/>
      <c r="U1071" s="7"/>
      <c r="V1071" s="7"/>
      <c r="X1071" s="7"/>
      <c r="Y1071" s="7"/>
      <c r="Z1071" s="7"/>
      <c r="AA1071" s="7"/>
      <c r="AC1071" s="7"/>
      <c r="AD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</row>
    <row r="1072" spans="2:57" x14ac:dyDescent="0.2">
      <c r="B1072" s="7"/>
      <c r="C1072" s="7"/>
      <c r="E1072" s="7"/>
      <c r="F1072" s="7"/>
      <c r="G1072" s="7"/>
      <c r="H1072" s="7"/>
      <c r="I1072" s="7"/>
      <c r="J1072" s="7"/>
      <c r="K1072" s="7"/>
      <c r="O1072" s="10"/>
      <c r="P1072" s="7"/>
      <c r="Q1072" s="7"/>
      <c r="S1072" s="7"/>
      <c r="T1072" s="7"/>
      <c r="U1072" s="7"/>
      <c r="V1072" s="7"/>
      <c r="X1072" s="7"/>
      <c r="Y1072" s="7"/>
      <c r="Z1072" s="7"/>
      <c r="AA1072" s="7"/>
      <c r="AC1072" s="7"/>
      <c r="AD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7"/>
      <c r="AV1072" s="7"/>
      <c r="AW1072" s="7"/>
      <c r="AX1072" s="7"/>
      <c r="AY1072" s="7"/>
      <c r="AZ1072" s="7"/>
      <c r="BA1072" s="7"/>
      <c r="BB1072" s="7"/>
      <c r="BC1072" s="7"/>
      <c r="BD1072" s="7"/>
      <c r="BE1072" s="7"/>
    </row>
    <row r="1073" spans="2:57" x14ac:dyDescent="0.2">
      <c r="B1073" s="7"/>
      <c r="C1073" s="7"/>
      <c r="E1073" s="7"/>
      <c r="F1073" s="7"/>
      <c r="G1073" s="7"/>
      <c r="H1073" s="7"/>
      <c r="I1073" s="7"/>
      <c r="J1073" s="7"/>
      <c r="K1073" s="7"/>
      <c r="O1073" s="10"/>
      <c r="P1073" s="7"/>
      <c r="Q1073" s="7"/>
      <c r="S1073" s="7"/>
      <c r="T1073" s="7"/>
      <c r="U1073" s="7"/>
      <c r="V1073" s="7"/>
      <c r="X1073" s="7"/>
      <c r="Y1073" s="7"/>
      <c r="Z1073" s="7"/>
      <c r="AA1073" s="7"/>
      <c r="AC1073" s="7"/>
      <c r="AD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  <c r="AU1073" s="7"/>
      <c r="AV1073" s="7"/>
      <c r="AW1073" s="7"/>
      <c r="AX1073" s="7"/>
      <c r="AY1073" s="7"/>
      <c r="AZ1073" s="7"/>
      <c r="BA1073" s="7"/>
      <c r="BB1073" s="7"/>
      <c r="BC1073" s="7"/>
      <c r="BD1073" s="7"/>
      <c r="BE1073" s="7"/>
    </row>
    <row r="1074" spans="2:57" x14ac:dyDescent="0.2">
      <c r="B1074" s="7"/>
      <c r="C1074" s="7"/>
      <c r="E1074" s="7"/>
      <c r="F1074" s="7"/>
      <c r="G1074" s="7"/>
      <c r="H1074" s="7"/>
      <c r="I1074" s="7"/>
      <c r="J1074" s="7"/>
      <c r="K1074" s="7"/>
      <c r="O1074" s="10"/>
      <c r="P1074" s="7"/>
      <c r="Q1074" s="7"/>
      <c r="S1074" s="7"/>
      <c r="T1074" s="7"/>
      <c r="U1074" s="7"/>
      <c r="V1074" s="7"/>
      <c r="X1074" s="7"/>
      <c r="Y1074" s="7"/>
      <c r="Z1074" s="7"/>
      <c r="AA1074" s="7"/>
      <c r="AC1074" s="7"/>
      <c r="AD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  <c r="AU1074" s="7"/>
      <c r="AV1074" s="7"/>
      <c r="AW1074" s="7"/>
      <c r="AX1074" s="7"/>
      <c r="AY1074" s="7"/>
      <c r="AZ1074" s="7"/>
      <c r="BA1074" s="7"/>
      <c r="BB1074" s="7"/>
      <c r="BC1074" s="7"/>
      <c r="BD1074" s="7"/>
      <c r="BE1074" s="7"/>
    </row>
    <row r="1075" spans="2:57" x14ac:dyDescent="0.2">
      <c r="B1075" s="7"/>
      <c r="C1075" s="7"/>
      <c r="E1075" s="7"/>
      <c r="F1075" s="7"/>
      <c r="G1075" s="7"/>
      <c r="H1075" s="7"/>
      <c r="I1075" s="7"/>
      <c r="J1075" s="7"/>
      <c r="K1075" s="7"/>
      <c r="O1075" s="10"/>
      <c r="P1075" s="7"/>
      <c r="Q1075" s="7"/>
      <c r="S1075" s="7"/>
      <c r="T1075" s="7"/>
      <c r="U1075" s="7"/>
      <c r="V1075" s="7"/>
      <c r="X1075" s="7"/>
      <c r="Y1075" s="7"/>
      <c r="Z1075" s="7"/>
      <c r="AA1075" s="7"/>
      <c r="AC1075" s="7"/>
      <c r="AD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  <c r="AU1075" s="7"/>
      <c r="AV1075" s="7"/>
      <c r="AW1075" s="7"/>
      <c r="AX1075" s="7"/>
      <c r="AY1075" s="7"/>
      <c r="AZ1075" s="7"/>
      <c r="BA1075" s="7"/>
      <c r="BB1075" s="7"/>
      <c r="BC1075" s="7"/>
      <c r="BD1075" s="7"/>
      <c r="BE1075" s="7"/>
    </row>
    <row r="1076" spans="2:57" x14ac:dyDescent="0.2">
      <c r="B1076" s="7"/>
      <c r="C1076" s="7"/>
      <c r="E1076" s="7"/>
      <c r="F1076" s="7"/>
      <c r="G1076" s="7"/>
      <c r="H1076" s="7"/>
      <c r="I1076" s="7"/>
      <c r="J1076" s="7"/>
      <c r="K1076" s="7"/>
      <c r="O1076" s="10"/>
      <c r="P1076" s="7"/>
      <c r="Q1076" s="7"/>
      <c r="S1076" s="7"/>
      <c r="T1076" s="7"/>
      <c r="U1076" s="7"/>
      <c r="V1076" s="7"/>
      <c r="X1076" s="7"/>
      <c r="Y1076" s="7"/>
      <c r="Z1076" s="7"/>
      <c r="AA1076" s="7"/>
      <c r="AC1076" s="7"/>
      <c r="AD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7"/>
      <c r="AV1076" s="7"/>
      <c r="AW1076" s="7"/>
      <c r="AX1076" s="7"/>
      <c r="AY1076" s="7"/>
      <c r="AZ1076" s="7"/>
      <c r="BA1076" s="7"/>
      <c r="BB1076" s="7"/>
      <c r="BC1076" s="7"/>
      <c r="BD1076" s="7"/>
      <c r="BE1076" s="7"/>
    </row>
    <row r="1077" spans="2:57" x14ac:dyDescent="0.2">
      <c r="B1077" s="7"/>
      <c r="C1077" s="7"/>
      <c r="E1077" s="7"/>
      <c r="F1077" s="7"/>
      <c r="G1077" s="7"/>
      <c r="H1077" s="7"/>
      <c r="I1077" s="7"/>
      <c r="J1077" s="7"/>
      <c r="K1077" s="7"/>
      <c r="O1077" s="10"/>
      <c r="P1077" s="7"/>
      <c r="Q1077" s="7"/>
      <c r="S1077" s="7"/>
      <c r="T1077" s="7"/>
      <c r="U1077" s="7"/>
      <c r="V1077" s="7"/>
      <c r="X1077" s="7"/>
      <c r="Y1077" s="7"/>
      <c r="Z1077" s="7"/>
      <c r="AA1077" s="7"/>
      <c r="AC1077" s="7"/>
      <c r="AD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  <c r="AU1077" s="7"/>
      <c r="AV1077" s="7"/>
      <c r="AW1077" s="7"/>
      <c r="AX1077" s="7"/>
      <c r="AY1077" s="7"/>
      <c r="AZ1077" s="7"/>
      <c r="BA1077" s="7"/>
      <c r="BB1077" s="7"/>
      <c r="BC1077" s="7"/>
      <c r="BD1077" s="7"/>
      <c r="BE1077" s="7"/>
    </row>
    <row r="1078" spans="2:57" x14ac:dyDescent="0.2">
      <c r="B1078" s="7"/>
      <c r="C1078" s="7"/>
      <c r="E1078" s="7"/>
      <c r="F1078" s="7"/>
      <c r="G1078" s="7"/>
      <c r="H1078" s="7"/>
      <c r="I1078" s="7"/>
      <c r="J1078" s="7"/>
      <c r="K1078" s="7"/>
      <c r="O1078" s="10"/>
      <c r="P1078" s="7"/>
      <c r="Q1078" s="7"/>
      <c r="S1078" s="7"/>
      <c r="T1078" s="7"/>
      <c r="U1078" s="7"/>
      <c r="V1078" s="7"/>
      <c r="X1078" s="7"/>
      <c r="Y1078" s="7"/>
      <c r="Z1078" s="7"/>
      <c r="AA1078" s="7"/>
      <c r="AC1078" s="7"/>
      <c r="AD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  <c r="AU1078" s="7"/>
      <c r="AV1078" s="7"/>
      <c r="AW1078" s="7"/>
      <c r="AX1078" s="7"/>
      <c r="AY1078" s="7"/>
      <c r="AZ1078" s="7"/>
      <c r="BA1078" s="7"/>
      <c r="BB1078" s="7"/>
      <c r="BC1078" s="7"/>
      <c r="BD1078" s="7"/>
      <c r="BE1078" s="7"/>
    </row>
    <row r="1079" spans="2:57" x14ac:dyDescent="0.2">
      <c r="B1079" s="7"/>
      <c r="C1079" s="7"/>
      <c r="E1079" s="7"/>
      <c r="F1079" s="7"/>
      <c r="G1079" s="7"/>
      <c r="H1079" s="7"/>
      <c r="I1079" s="7"/>
      <c r="J1079" s="7"/>
      <c r="K1079" s="7"/>
      <c r="O1079" s="10"/>
      <c r="P1079" s="7"/>
      <c r="Q1079" s="7"/>
      <c r="S1079" s="7"/>
      <c r="T1079" s="7"/>
      <c r="U1079" s="7"/>
      <c r="V1079" s="7"/>
      <c r="X1079" s="7"/>
      <c r="Y1079" s="7"/>
      <c r="Z1079" s="7"/>
      <c r="AA1079" s="7"/>
      <c r="AC1079" s="7"/>
      <c r="AD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  <c r="AU1079" s="7"/>
      <c r="AV1079" s="7"/>
      <c r="AW1079" s="7"/>
      <c r="AX1079" s="7"/>
      <c r="AY1079" s="7"/>
      <c r="AZ1079" s="7"/>
      <c r="BA1079" s="7"/>
      <c r="BB1079" s="7"/>
      <c r="BC1079" s="7"/>
      <c r="BD1079" s="7"/>
      <c r="BE1079" s="7"/>
    </row>
    <row r="1080" spans="2:57" x14ac:dyDescent="0.2">
      <c r="B1080" s="7"/>
      <c r="C1080" s="7"/>
      <c r="E1080" s="7"/>
      <c r="F1080" s="7"/>
      <c r="G1080" s="7"/>
      <c r="H1080" s="7"/>
      <c r="I1080" s="7"/>
      <c r="J1080" s="7"/>
      <c r="K1080" s="7"/>
      <c r="O1080" s="10"/>
      <c r="P1080" s="7"/>
      <c r="Q1080" s="7"/>
      <c r="S1080" s="7"/>
      <c r="T1080" s="7"/>
      <c r="U1080" s="7"/>
      <c r="V1080" s="7"/>
      <c r="X1080" s="7"/>
      <c r="Y1080" s="7"/>
      <c r="Z1080" s="7"/>
      <c r="AA1080" s="7"/>
      <c r="AC1080" s="7"/>
      <c r="AD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  <c r="AU1080" s="7"/>
      <c r="AV1080" s="7"/>
      <c r="AW1080" s="7"/>
      <c r="AX1080" s="7"/>
      <c r="AY1080" s="7"/>
      <c r="AZ1080" s="7"/>
      <c r="BA1080" s="7"/>
      <c r="BB1080" s="7"/>
      <c r="BC1080" s="7"/>
      <c r="BD1080" s="7"/>
      <c r="BE1080" s="7"/>
    </row>
    <row r="1081" spans="2:57" x14ac:dyDescent="0.2">
      <c r="B1081" s="7"/>
      <c r="C1081" s="7"/>
      <c r="E1081" s="7"/>
      <c r="F1081" s="7"/>
      <c r="G1081" s="7"/>
      <c r="H1081" s="7"/>
      <c r="I1081" s="7"/>
      <c r="J1081" s="7"/>
      <c r="K1081" s="7"/>
      <c r="O1081" s="10"/>
      <c r="P1081" s="7"/>
      <c r="Q1081" s="7"/>
      <c r="S1081" s="7"/>
      <c r="T1081" s="7"/>
      <c r="U1081" s="7"/>
      <c r="V1081" s="7"/>
      <c r="X1081" s="7"/>
      <c r="Y1081" s="7"/>
      <c r="Z1081" s="7"/>
      <c r="AA1081" s="7"/>
      <c r="AC1081" s="7"/>
      <c r="AD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</row>
    <row r="1082" spans="2:57" x14ac:dyDescent="0.2">
      <c r="B1082" s="7"/>
      <c r="C1082" s="7"/>
      <c r="E1082" s="7"/>
      <c r="F1082" s="7"/>
      <c r="G1082" s="7"/>
      <c r="H1082" s="7"/>
      <c r="I1082" s="7"/>
      <c r="J1082" s="7"/>
      <c r="K1082" s="7"/>
      <c r="O1082" s="10"/>
      <c r="P1082" s="7"/>
      <c r="Q1082" s="7"/>
      <c r="S1082" s="7"/>
      <c r="T1082" s="7"/>
      <c r="U1082" s="7"/>
      <c r="V1082" s="7"/>
      <c r="X1082" s="7"/>
      <c r="Y1082" s="7"/>
      <c r="Z1082" s="7"/>
      <c r="AA1082" s="7"/>
      <c r="AC1082" s="7"/>
      <c r="AD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  <c r="AU1082" s="7"/>
      <c r="AV1082" s="7"/>
      <c r="AW1082" s="7"/>
      <c r="AX1082" s="7"/>
      <c r="AY1082" s="7"/>
      <c r="AZ1082" s="7"/>
      <c r="BA1082" s="7"/>
      <c r="BB1082" s="7"/>
      <c r="BC1082" s="7"/>
      <c r="BD1082" s="7"/>
      <c r="BE1082" s="7"/>
    </row>
    <row r="1083" spans="2:57" x14ac:dyDescent="0.2">
      <c r="B1083" s="7"/>
      <c r="C1083" s="7"/>
      <c r="E1083" s="7"/>
      <c r="F1083" s="7"/>
      <c r="G1083" s="7"/>
      <c r="H1083" s="7"/>
      <c r="I1083" s="7"/>
      <c r="J1083" s="7"/>
      <c r="K1083" s="7"/>
      <c r="O1083" s="10"/>
      <c r="P1083" s="7"/>
      <c r="Q1083" s="7"/>
      <c r="S1083" s="7"/>
      <c r="T1083" s="7"/>
      <c r="U1083" s="7"/>
      <c r="V1083" s="7"/>
      <c r="X1083" s="7"/>
      <c r="Y1083" s="7"/>
      <c r="Z1083" s="7"/>
      <c r="AA1083" s="7"/>
      <c r="AC1083" s="7"/>
      <c r="AD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</row>
    <row r="1084" spans="2:57" x14ac:dyDescent="0.2">
      <c r="B1084" s="7"/>
      <c r="C1084" s="7"/>
      <c r="E1084" s="7"/>
      <c r="F1084" s="7"/>
      <c r="G1084" s="7"/>
      <c r="H1084" s="7"/>
      <c r="I1084" s="7"/>
      <c r="J1084" s="7"/>
      <c r="K1084" s="7"/>
      <c r="O1084" s="10"/>
      <c r="P1084" s="7"/>
      <c r="Q1084" s="7"/>
      <c r="S1084" s="7"/>
      <c r="T1084" s="7"/>
      <c r="U1084" s="7"/>
      <c r="V1084" s="7"/>
      <c r="X1084" s="7"/>
      <c r="Y1084" s="7"/>
      <c r="Z1084" s="7"/>
      <c r="AA1084" s="7"/>
      <c r="AC1084" s="7"/>
      <c r="AD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  <c r="AU1084" s="7"/>
      <c r="AV1084" s="7"/>
      <c r="AW1084" s="7"/>
      <c r="AX1084" s="7"/>
      <c r="AY1084" s="7"/>
      <c r="AZ1084" s="7"/>
      <c r="BA1084" s="7"/>
      <c r="BB1084" s="7"/>
      <c r="BC1084" s="7"/>
      <c r="BD1084" s="7"/>
      <c r="BE1084" s="7"/>
    </row>
    <row r="1085" spans="2:57" x14ac:dyDescent="0.2">
      <c r="B1085" s="7"/>
      <c r="C1085" s="7"/>
      <c r="E1085" s="7"/>
      <c r="F1085" s="7"/>
      <c r="G1085" s="7"/>
      <c r="H1085" s="7"/>
      <c r="I1085" s="7"/>
      <c r="J1085" s="7"/>
      <c r="K1085" s="7"/>
      <c r="O1085" s="10"/>
      <c r="P1085" s="7"/>
      <c r="Q1085" s="7"/>
      <c r="S1085" s="7"/>
      <c r="T1085" s="7"/>
      <c r="U1085" s="7"/>
      <c r="V1085" s="7"/>
      <c r="X1085" s="7"/>
      <c r="Y1085" s="7"/>
      <c r="Z1085" s="7"/>
      <c r="AA1085" s="7"/>
      <c r="AC1085" s="7"/>
      <c r="AD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  <c r="AU1085" s="7"/>
      <c r="AV1085" s="7"/>
      <c r="AW1085" s="7"/>
      <c r="AX1085" s="7"/>
      <c r="AY1085" s="7"/>
      <c r="AZ1085" s="7"/>
      <c r="BA1085" s="7"/>
      <c r="BB1085" s="7"/>
      <c r="BC1085" s="7"/>
      <c r="BD1085" s="7"/>
      <c r="BE1085" s="7"/>
    </row>
    <row r="1086" spans="2:57" x14ac:dyDescent="0.2">
      <c r="B1086" s="7"/>
      <c r="C1086" s="7"/>
      <c r="E1086" s="7"/>
      <c r="F1086" s="7"/>
      <c r="G1086" s="7"/>
      <c r="H1086" s="7"/>
      <c r="I1086" s="7"/>
      <c r="J1086" s="7"/>
      <c r="K1086" s="7"/>
      <c r="O1086" s="10"/>
      <c r="P1086" s="7"/>
      <c r="Q1086" s="7"/>
      <c r="S1086" s="7"/>
      <c r="T1086" s="7"/>
      <c r="U1086" s="7"/>
      <c r="V1086" s="7"/>
      <c r="X1086" s="7"/>
      <c r="Y1086" s="7"/>
      <c r="Z1086" s="7"/>
      <c r="AA1086" s="7"/>
      <c r="AC1086" s="7"/>
      <c r="AD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  <c r="AU1086" s="7"/>
      <c r="AV1086" s="7"/>
      <c r="AW1086" s="7"/>
      <c r="AX1086" s="7"/>
      <c r="AY1086" s="7"/>
      <c r="AZ1086" s="7"/>
      <c r="BA1086" s="7"/>
      <c r="BB1086" s="7"/>
      <c r="BC1086" s="7"/>
      <c r="BD1086" s="7"/>
      <c r="BE1086" s="7"/>
    </row>
    <row r="1087" spans="2:57" x14ac:dyDescent="0.2">
      <c r="B1087" s="7"/>
      <c r="C1087" s="7"/>
      <c r="E1087" s="7"/>
      <c r="F1087" s="7"/>
      <c r="G1087" s="7"/>
      <c r="H1087" s="7"/>
      <c r="I1087" s="7"/>
      <c r="J1087" s="7"/>
      <c r="K1087" s="7"/>
      <c r="O1087" s="10"/>
      <c r="P1087" s="7"/>
      <c r="Q1087" s="7"/>
      <c r="S1087" s="7"/>
      <c r="T1087" s="7"/>
      <c r="U1087" s="7"/>
      <c r="V1087" s="7"/>
      <c r="X1087" s="7"/>
      <c r="Y1087" s="7"/>
      <c r="Z1087" s="7"/>
      <c r="AA1087" s="7"/>
      <c r="AC1087" s="7"/>
      <c r="AD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  <c r="AT1087" s="7"/>
      <c r="AU1087" s="7"/>
      <c r="AV1087" s="7"/>
      <c r="AW1087" s="7"/>
      <c r="AX1087" s="7"/>
      <c r="AY1087" s="7"/>
      <c r="AZ1087" s="7"/>
      <c r="BA1087" s="7"/>
      <c r="BB1087" s="7"/>
      <c r="BC1087" s="7"/>
      <c r="BD1087" s="7"/>
      <c r="BE1087" s="7"/>
    </row>
    <row r="1088" spans="2:57" x14ac:dyDescent="0.2">
      <c r="B1088" s="7"/>
      <c r="C1088" s="7"/>
      <c r="E1088" s="7"/>
      <c r="F1088" s="7"/>
      <c r="G1088" s="7"/>
      <c r="H1088" s="7"/>
      <c r="I1088" s="7"/>
      <c r="J1088" s="7"/>
      <c r="K1088" s="7"/>
      <c r="O1088" s="10"/>
      <c r="P1088" s="7"/>
      <c r="Q1088" s="7"/>
      <c r="S1088" s="7"/>
      <c r="T1088" s="7"/>
      <c r="U1088" s="7"/>
      <c r="V1088" s="7"/>
      <c r="X1088" s="7"/>
      <c r="Y1088" s="7"/>
      <c r="Z1088" s="7"/>
      <c r="AA1088" s="7"/>
      <c r="AC1088" s="7"/>
      <c r="AD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  <c r="AU1088" s="7"/>
      <c r="AV1088" s="7"/>
      <c r="AW1088" s="7"/>
      <c r="AX1088" s="7"/>
      <c r="AY1088" s="7"/>
      <c r="AZ1088" s="7"/>
      <c r="BA1088" s="7"/>
      <c r="BB1088" s="7"/>
      <c r="BC1088" s="7"/>
      <c r="BD1088" s="7"/>
      <c r="BE1088" s="7"/>
    </row>
    <row r="1089" spans="2:57" x14ac:dyDescent="0.2">
      <c r="B1089" s="7"/>
      <c r="C1089" s="7"/>
      <c r="E1089" s="7"/>
      <c r="F1089" s="7"/>
      <c r="G1089" s="7"/>
      <c r="H1089" s="7"/>
      <c r="I1089" s="7"/>
      <c r="J1089" s="7"/>
      <c r="K1089" s="7"/>
      <c r="O1089" s="10"/>
      <c r="P1089" s="7"/>
      <c r="Q1089" s="7"/>
      <c r="S1089" s="7"/>
      <c r="T1089" s="7"/>
      <c r="U1089" s="7"/>
      <c r="V1089" s="7"/>
      <c r="X1089" s="7"/>
      <c r="Y1089" s="7"/>
      <c r="Z1089" s="7"/>
      <c r="AA1089" s="7"/>
      <c r="AC1089" s="7"/>
      <c r="AD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</row>
    <row r="1090" spans="2:57" x14ac:dyDescent="0.2">
      <c r="B1090" s="7"/>
      <c r="C1090" s="7"/>
      <c r="E1090" s="7"/>
      <c r="F1090" s="7"/>
      <c r="G1090" s="7"/>
      <c r="H1090" s="7"/>
      <c r="I1090" s="7"/>
      <c r="J1090" s="7"/>
      <c r="K1090" s="7"/>
      <c r="O1090" s="10"/>
      <c r="P1090" s="7"/>
      <c r="Q1090" s="7"/>
      <c r="S1090" s="7"/>
      <c r="T1090" s="7"/>
      <c r="U1090" s="7"/>
      <c r="V1090" s="7"/>
      <c r="X1090" s="7"/>
      <c r="Y1090" s="7"/>
      <c r="Z1090" s="7"/>
      <c r="AA1090" s="7"/>
      <c r="AC1090" s="7"/>
      <c r="AD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</row>
    <row r="1091" spans="2:57" x14ac:dyDescent="0.2">
      <c r="B1091" s="7"/>
      <c r="C1091" s="7"/>
      <c r="E1091" s="7"/>
      <c r="F1091" s="7"/>
      <c r="G1091" s="7"/>
      <c r="H1091" s="7"/>
      <c r="I1091" s="7"/>
      <c r="J1091" s="7"/>
      <c r="K1091" s="7"/>
      <c r="O1091" s="10"/>
      <c r="P1091" s="7"/>
      <c r="Q1091" s="7"/>
      <c r="S1091" s="7"/>
      <c r="T1091" s="7"/>
      <c r="U1091" s="7"/>
      <c r="V1091" s="7"/>
      <c r="X1091" s="7"/>
      <c r="Y1091" s="7"/>
      <c r="Z1091" s="7"/>
      <c r="AA1091" s="7"/>
      <c r="AC1091" s="7"/>
      <c r="AD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</row>
    <row r="1092" spans="2:57" x14ac:dyDescent="0.2">
      <c r="B1092" s="7"/>
      <c r="C1092" s="7"/>
      <c r="E1092" s="7"/>
      <c r="F1092" s="7"/>
      <c r="G1092" s="7"/>
      <c r="H1092" s="7"/>
      <c r="I1092" s="7"/>
      <c r="J1092" s="7"/>
      <c r="K1092" s="7"/>
      <c r="O1092" s="10"/>
      <c r="P1092" s="7"/>
      <c r="Q1092" s="7"/>
      <c r="S1092" s="7"/>
      <c r="T1092" s="7"/>
      <c r="U1092" s="7"/>
      <c r="V1092" s="7"/>
      <c r="X1092" s="7"/>
      <c r="Y1092" s="7"/>
      <c r="Z1092" s="7"/>
      <c r="AA1092" s="7"/>
      <c r="AC1092" s="7"/>
      <c r="AD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</row>
    <row r="1093" spans="2:57" x14ac:dyDescent="0.2">
      <c r="B1093" s="7"/>
      <c r="C1093" s="7"/>
      <c r="E1093" s="7"/>
      <c r="F1093" s="7"/>
      <c r="G1093" s="7"/>
      <c r="H1093" s="7"/>
      <c r="I1093" s="7"/>
      <c r="J1093" s="7"/>
      <c r="K1093" s="7"/>
      <c r="O1093" s="10"/>
      <c r="P1093" s="7"/>
      <c r="Q1093" s="7"/>
      <c r="S1093" s="7"/>
      <c r="T1093" s="7"/>
      <c r="U1093" s="7"/>
      <c r="V1093" s="7"/>
      <c r="X1093" s="7"/>
      <c r="Y1093" s="7"/>
      <c r="Z1093" s="7"/>
      <c r="AA1093" s="7"/>
      <c r="AC1093" s="7"/>
      <c r="AD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</row>
    <row r="1094" spans="2:57" x14ac:dyDescent="0.2">
      <c r="B1094" s="7"/>
      <c r="C1094" s="7"/>
      <c r="E1094" s="7"/>
      <c r="F1094" s="7"/>
      <c r="G1094" s="7"/>
      <c r="H1094" s="7"/>
      <c r="I1094" s="7"/>
      <c r="J1094" s="7"/>
      <c r="K1094" s="7"/>
      <c r="O1094" s="10"/>
      <c r="P1094" s="7"/>
      <c r="Q1094" s="7"/>
      <c r="S1094" s="7"/>
      <c r="T1094" s="7"/>
      <c r="U1094" s="7"/>
      <c r="V1094" s="7"/>
      <c r="X1094" s="7"/>
      <c r="Y1094" s="7"/>
      <c r="Z1094" s="7"/>
      <c r="AA1094" s="7"/>
      <c r="AC1094" s="7"/>
      <c r="AD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</row>
    <row r="1095" spans="2:57" x14ac:dyDescent="0.2">
      <c r="B1095" s="7"/>
      <c r="C1095" s="7"/>
      <c r="E1095" s="7"/>
      <c r="F1095" s="7"/>
      <c r="G1095" s="7"/>
      <c r="H1095" s="7"/>
      <c r="I1095" s="7"/>
      <c r="J1095" s="7"/>
      <c r="K1095" s="7"/>
      <c r="O1095" s="10"/>
      <c r="P1095" s="7"/>
      <c r="Q1095" s="7"/>
      <c r="S1095" s="7"/>
      <c r="T1095" s="7"/>
      <c r="U1095" s="7"/>
      <c r="V1095" s="7"/>
      <c r="X1095" s="7"/>
      <c r="Y1095" s="7"/>
      <c r="Z1095" s="7"/>
      <c r="AA1095" s="7"/>
      <c r="AC1095" s="7"/>
      <c r="AD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</row>
    <row r="1096" spans="2:57" x14ac:dyDescent="0.2">
      <c r="B1096" s="7"/>
      <c r="C1096" s="7"/>
      <c r="E1096" s="7"/>
      <c r="F1096" s="7"/>
      <c r="G1096" s="7"/>
      <c r="H1096" s="7"/>
      <c r="I1096" s="7"/>
      <c r="J1096" s="7"/>
      <c r="K1096" s="7"/>
      <c r="O1096" s="10"/>
      <c r="P1096" s="7"/>
      <c r="Q1096" s="7"/>
      <c r="S1096" s="7"/>
      <c r="T1096" s="7"/>
      <c r="U1096" s="7"/>
      <c r="V1096" s="7"/>
      <c r="X1096" s="7"/>
      <c r="Y1096" s="7"/>
      <c r="Z1096" s="7"/>
      <c r="AA1096" s="7"/>
      <c r="AC1096" s="7"/>
      <c r="AD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</row>
    <row r="1097" spans="2:57" x14ac:dyDescent="0.2">
      <c r="B1097" s="7"/>
      <c r="C1097" s="7"/>
      <c r="E1097" s="7"/>
      <c r="F1097" s="7"/>
      <c r="G1097" s="7"/>
      <c r="H1097" s="7"/>
      <c r="I1097" s="7"/>
      <c r="J1097" s="7"/>
      <c r="K1097" s="7"/>
      <c r="O1097" s="10"/>
      <c r="P1097" s="7"/>
      <c r="Q1097" s="7"/>
      <c r="S1097" s="7"/>
      <c r="T1097" s="7"/>
      <c r="U1097" s="7"/>
      <c r="V1097" s="7"/>
      <c r="X1097" s="7"/>
      <c r="Y1097" s="7"/>
      <c r="Z1097" s="7"/>
      <c r="AA1097" s="7"/>
      <c r="AC1097" s="7"/>
      <c r="AD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</row>
    <row r="1098" spans="2:57" x14ac:dyDescent="0.2">
      <c r="B1098" s="7"/>
      <c r="C1098" s="7"/>
      <c r="E1098" s="7"/>
      <c r="F1098" s="7"/>
      <c r="G1098" s="7"/>
      <c r="H1098" s="7"/>
      <c r="I1098" s="7"/>
      <c r="J1098" s="7"/>
      <c r="K1098" s="7"/>
      <c r="O1098" s="10"/>
      <c r="P1098" s="7"/>
      <c r="Q1098" s="7"/>
      <c r="S1098" s="7"/>
      <c r="T1098" s="7"/>
      <c r="U1098" s="7"/>
      <c r="V1098" s="7"/>
      <c r="X1098" s="7"/>
      <c r="Y1098" s="7"/>
      <c r="Z1098" s="7"/>
      <c r="AA1098" s="7"/>
      <c r="AC1098" s="7"/>
      <c r="AD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</row>
    <row r="1099" spans="2:57" x14ac:dyDescent="0.2">
      <c r="B1099" s="7"/>
      <c r="C1099" s="7"/>
      <c r="E1099" s="7"/>
      <c r="F1099" s="7"/>
      <c r="G1099" s="7"/>
      <c r="H1099" s="7"/>
      <c r="I1099" s="7"/>
      <c r="J1099" s="7"/>
      <c r="K1099" s="7"/>
      <c r="O1099" s="10"/>
      <c r="P1099" s="7"/>
      <c r="Q1099" s="7"/>
      <c r="S1099" s="7"/>
      <c r="T1099" s="7"/>
      <c r="U1099" s="7"/>
      <c r="V1099" s="7"/>
      <c r="X1099" s="7"/>
      <c r="Y1099" s="7"/>
      <c r="Z1099" s="7"/>
      <c r="AA1099" s="7"/>
      <c r="AC1099" s="7"/>
      <c r="AD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</row>
    <row r="1100" spans="2:57" x14ac:dyDescent="0.2">
      <c r="B1100" s="7"/>
      <c r="C1100" s="7"/>
      <c r="E1100" s="7"/>
      <c r="F1100" s="7"/>
      <c r="G1100" s="7"/>
      <c r="H1100" s="7"/>
      <c r="I1100" s="7"/>
      <c r="J1100" s="7"/>
      <c r="K1100" s="7"/>
      <c r="O1100" s="10"/>
      <c r="P1100" s="7"/>
      <c r="Q1100" s="7"/>
      <c r="S1100" s="7"/>
      <c r="T1100" s="7"/>
      <c r="U1100" s="7"/>
      <c r="V1100" s="7"/>
      <c r="X1100" s="7"/>
      <c r="Y1100" s="7"/>
      <c r="Z1100" s="7"/>
      <c r="AA1100" s="7"/>
      <c r="AC1100" s="7"/>
      <c r="AD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</row>
    <row r="1101" spans="2:57" x14ac:dyDescent="0.2">
      <c r="B1101" s="7"/>
      <c r="C1101" s="7"/>
      <c r="E1101" s="7"/>
      <c r="F1101" s="7"/>
      <c r="G1101" s="7"/>
      <c r="H1101" s="7"/>
      <c r="I1101" s="7"/>
      <c r="J1101" s="7"/>
      <c r="K1101" s="7"/>
      <c r="O1101" s="10"/>
      <c r="P1101" s="7"/>
      <c r="Q1101" s="7"/>
      <c r="S1101" s="7"/>
      <c r="T1101" s="7"/>
      <c r="U1101" s="7"/>
      <c r="V1101" s="7"/>
      <c r="X1101" s="7"/>
      <c r="Y1101" s="7"/>
      <c r="Z1101" s="7"/>
      <c r="AA1101" s="7"/>
      <c r="AC1101" s="7"/>
      <c r="AD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</row>
    <row r="1102" spans="2:57" x14ac:dyDescent="0.2">
      <c r="B1102" s="7"/>
      <c r="C1102" s="7"/>
      <c r="E1102" s="7"/>
      <c r="F1102" s="7"/>
      <c r="G1102" s="7"/>
      <c r="H1102" s="7"/>
      <c r="I1102" s="7"/>
      <c r="J1102" s="7"/>
      <c r="K1102" s="7"/>
      <c r="O1102" s="10"/>
      <c r="P1102" s="7"/>
      <c r="Q1102" s="7"/>
      <c r="S1102" s="7"/>
      <c r="T1102" s="7"/>
      <c r="U1102" s="7"/>
      <c r="V1102" s="7"/>
      <c r="X1102" s="7"/>
      <c r="Y1102" s="7"/>
      <c r="Z1102" s="7"/>
      <c r="AA1102" s="7"/>
      <c r="AC1102" s="7"/>
      <c r="AD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</row>
    <row r="1103" spans="2:57" x14ac:dyDescent="0.2">
      <c r="B1103" s="7"/>
      <c r="C1103" s="7"/>
      <c r="E1103" s="7"/>
      <c r="F1103" s="7"/>
      <c r="G1103" s="7"/>
      <c r="H1103" s="7"/>
      <c r="I1103" s="7"/>
      <c r="J1103" s="7"/>
      <c r="K1103" s="7"/>
      <c r="O1103" s="10"/>
      <c r="P1103" s="7"/>
      <c r="Q1103" s="7"/>
      <c r="S1103" s="7"/>
      <c r="T1103" s="7"/>
      <c r="U1103" s="7"/>
      <c r="V1103" s="7"/>
      <c r="X1103" s="7"/>
      <c r="Y1103" s="7"/>
      <c r="Z1103" s="7"/>
      <c r="AA1103" s="7"/>
      <c r="AC1103" s="7"/>
      <c r="AD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7"/>
      <c r="AU1103" s="7"/>
      <c r="AV1103" s="7"/>
      <c r="AW1103" s="7"/>
      <c r="AX1103" s="7"/>
      <c r="AY1103" s="7"/>
      <c r="AZ1103" s="7"/>
      <c r="BA1103" s="7"/>
      <c r="BB1103" s="7"/>
      <c r="BC1103" s="7"/>
      <c r="BD1103" s="7"/>
      <c r="BE1103" s="7"/>
    </row>
    <row r="1104" spans="2:57" x14ac:dyDescent="0.2">
      <c r="B1104" s="7"/>
      <c r="C1104" s="7"/>
      <c r="E1104" s="7"/>
      <c r="F1104" s="7"/>
      <c r="G1104" s="7"/>
      <c r="H1104" s="7"/>
      <c r="I1104" s="7"/>
      <c r="J1104" s="7"/>
      <c r="K1104" s="7"/>
      <c r="O1104" s="10"/>
      <c r="P1104" s="7"/>
      <c r="Q1104" s="7"/>
      <c r="S1104" s="7"/>
      <c r="T1104" s="7"/>
      <c r="U1104" s="7"/>
      <c r="V1104" s="7"/>
      <c r="X1104" s="7"/>
      <c r="Y1104" s="7"/>
      <c r="Z1104" s="7"/>
      <c r="AA1104" s="7"/>
      <c r="AC1104" s="7"/>
      <c r="AD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  <c r="AU1104" s="7"/>
      <c r="AV1104" s="7"/>
      <c r="AW1104" s="7"/>
      <c r="AX1104" s="7"/>
      <c r="AY1104" s="7"/>
      <c r="AZ1104" s="7"/>
      <c r="BA1104" s="7"/>
      <c r="BB1104" s="7"/>
      <c r="BC1104" s="7"/>
      <c r="BD1104" s="7"/>
      <c r="BE1104" s="7"/>
    </row>
    <row r="1105" spans="2:57" x14ac:dyDescent="0.2">
      <c r="B1105" s="7"/>
      <c r="C1105" s="7"/>
      <c r="E1105" s="7"/>
      <c r="F1105" s="7"/>
      <c r="G1105" s="7"/>
      <c r="H1105" s="7"/>
      <c r="I1105" s="7"/>
      <c r="J1105" s="7"/>
      <c r="K1105" s="7"/>
      <c r="O1105" s="10"/>
      <c r="P1105" s="7"/>
      <c r="Q1105" s="7"/>
      <c r="S1105" s="7"/>
      <c r="T1105" s="7"/>
      <c r="U1105" s="7"/>
      <c r="V1105" s="7"/>
      <c r="X1105" s="7"/>
      <c r="Y1105" s="7"/>
      <c r="Z1105" s="7"/>
      <c r="AA1105" s="7"/>
      <c r="AC1105" s="7"/>
      <c r="AD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7"/>
      <c r="AU1105" s="7"/>
      <c r="AV1105" s="7"/>
      <c r="AW1105" s="7"/>
      <c r="AX1105" s="7"/>
      <c r="AY1105" s="7"/>
      <c r="AZ1105" s="7"/>
      <c r="BA1105" s="7"/>
      <c r="BB1105" s="7"/>
      <c r="BC1105" s="7"/>
      <c r="BD1105" s="7"/>
      <c r="BE1105" s="7"/>
    </row>
    <row r="1106" spans="2:57" x14ac:dyDescent="0.2">
      <c r="B1106" s="7"/>
      <c r="C1106" s="7"/>
      <c r="E1106" s="7"/>
      <c r="F1106" s="7"/>
      <c r="G1106" s="7"/>
      <c r="H1106" s="7"/>
      <c r="I1106" s="7"/>
      <c r="J1106" s="7"/>
      <c r="K1106" s="7"/>
      <c r="O1106" s="10"/>
      <c r="P1106" s="7"/>
      <c r="Q1106" s="7"/>
      <c r="S1106" s="7"/>
      <c r="T1106" s="7"/>
      <c r="U1106" s="7"/>
      <c r="V1106" s="7"/>
      <c r="X1106" s="7"/>
      <c r="Y1106" s="7"/>
      <c r="Z1106" s="7"/>
      <c r="AA1106" s="7"/>
      <c r="AC1106" s="7"/>
      <c r="AD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7"/>
      <c r="AU1106" s="7"/>
      <c r="AV1106" s="7"/>
      <c r="AW1106" s="7"/>
      <c r="AX1106" s="7"/>
      <c r="AY1106" s="7"/>
      <c r="AZ1106" s="7"/>
      <c r="BA1106" s="7"/>
      <c r="BB1106" s="7"/>
      <c r="BC1106" s="7"/>
      <c r="BD1106" s="7"/>
      <c r="BE1106" s="7"/>
    </row>
    <row r="1107" spans="2:57" x14ac:dyDescent="0.2">
      <c r="B1107" s="7"/>
      <c r="C1107" s="7"/>
      <c r="E1107" s="7"/>
      <c r="F1107" s="7"/>
      <c r="G1107" s="7"/>
      <c r="H1107" s="7"/>
      <c r="I1107" s="7"/>
      <c r="J1107" s="7"/>
      <c r="K1107" s="7"/>
      <c r="O1107" s="10"/>
      <c r="P1107" s="7"/>
      <c r="Q1107" s="7"/>
      <c r="S1107" s="7"/>
      <c r="T1107" s="7"/>
      <c r="U1107" s="7"/>
      <c r="V1107" s="7"/>
      <c r="X1107" s="7"/>
      <c r="Y1107" s="7"/>
      <c r="Z1107" s="7"/>
      <c r="AA1107" s="7"/>
      <c r="AC1107" s="7"/>
      <c r="AD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7"/>
      <c r="AV1107" s="7"/>
      <c r="AW1107" s="7"/>
      <c r="AX1107" s="7"/>
      <c r="AY1107" s="7"/>
      <c r="AZ1107" s="7"/>
      <c r="BA1107" s="7"/>
      <c r="BB1107" s="7"/>
      <c r="BC1107" s="7"/>
      <c r="BD1107" s="7"/>
      <c r="BE1107" s="7"/>
    </row>
    <row r="1108" spans="2:57" x14ac:dyDescent="0.2">
      <c r="B1108" s="7"/>
      <c r="C1108" s="7"/>
      <c r="E1108" s="7"/>
      <c r="F1108" s="7"/>
      <c r="G1108" s="7"/>
      <c r="H1108" s="7"/>
      <c r="I1108" s="7"/>
      <c r="J1108" s="7"/>
      <c r="K1108" s="7"/>
      <c r="O1108" s="10"/>
      <c r="P1108" s="7"/>
      <c r="Q1108" s="7"/>
      <c r="S1108" s="7"/>
      <c r="T1108" s="7"/>
      <c r="U1108" s="7"/>
      <c r="V1108" s="7"/>
      <c r="X1108" s="7"/>
      <c r="Y1108" s="7"/>
      <c r="Z1108" s="7"/>
      <c r="AA1108" s="7"/>
      <c r="AC1108" s="7"/>
      <c r="AD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  <c r="AU1108" s="7"/>
      <c r="AV1108" s="7"/>
      <c r="AW1108" s="7"/>
      <c r="AX1108" s="7"/>
      <c r="AY1108" s="7"/>
      <c r="AZ1108" s="7"/>
      <c r="BA1108" s="7"/>
      <c r="BB1108" s="7"/>
      <c r="BC1108" s="7"/>
      <c r="BD1108" s="7"/>
      <c r="BE1108" s="7"/>
    </row>
    <row r="1109" spans="2:57" x14ac:dyDescent="0.2">
      <c r="B1109" s="7"/>
      <c r="C1109" s="7"/>
      <c r="E1109" s="7"/>
      <c r="F1109" s="7"/>
      <c r="G1109" s="7"/>
      <c r="H1109" s="7"/>
      <c r="I1109" s="7"/>
      <c r="J1109" s="7"/>
      <c r="K1109" s="7"/>
      <c r="O1109" s="10"/>
      <c r="P1109" s="7"/>
      <c r="Q1109" s="7"/>
      <c r="S1109" s="7"/>
      <c r="T1109" s="7"/>
      <c r="U1109" s="7"/>
      <c r="V1109" s="7"/>
      <c r="X1109" s="7"/>
      <c r="Y1109" s="7"/>
      <c r="Z1109" s="7"/>
      <c r="AA1109" s="7"/>
      <c r="AC1109" s="7"/>
      <c r="AD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7"/>
      <c r="AU1109" s="7"/>
      <c r="AV1109" s="7"/>
      <c r="AW1109" s="7"/>
      <c r="AX1109" s="7"/>
      <c r="AY1109" s="7"/>
      <c r="AZ1109" s="7"/>
      <c r="BA1109" s="7"/>
      <c r="BB1109" s="7"/>
      <c r="BC1109" s="7"/>
      <c r="BD1109" s="7"/>
      <c r="BE1109" s="7"/>
    </row>
    <row r="1110" spans="2:57" x14ac:dyDescent="0.2">
      <c r="B1110" s="7"/>
      <c r="C1110" s="7"/>
      <c r="E1110" s="7"/>
      <c r="F1110" s="7"/>
      <c r="G1110" s="7"/>
      <c r="H1110" s="7"/>
      <c r="I1110" s="7"/>
      <c r="J1110" s="7"/>
      <c r="K1110" s="7"/>
      <c r="O1110" s="10"/>
      <c r="P1110" s="7"/>
      <c r="Q1110" s="7"/>
      <c r="S1110" s="7"/>
      <c r="T1110" s="7"/>
      <c r="U1110" s="7"/>
      <c r="V1110" s="7"/>
      <c r="X1110" s="7"/>
      <c r="Y1110" s="7"/>
      <c r="Z1110" s="7"/>
      <c r="AA1110" s="7"/>
      <c r="AC1110" s="7"/>
      <c r="AD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7"/>
      <c r="AU1110" s="7"/>
      <c r="AV1110" s="7"/>
      <c r="AW1110" s="7"/>
      <c r="AX1110" s="7"/>
      <c r="AY1110" s="7"/>
      <c r="AZ1110" s="7"/>
      <c r="BA1110" s="7"/>
      <c r="BB1110" s="7"/>
      <c r="BC1110" s="7"/>
      <c r="BD1110" s="7"/>
      <c r="BE1110" s="7"/>
    </row>
    <row r="1111" spans="2:57" x14ac:dyDescent="0.2">
      <c r="B1111" s="7"/>
      <c r="C1111" s="7"/>
      <c r="E1111" s="7"/>
      <c r="F1111" s="7"/>
      <c r="G1111" s="7"/>
      <c r="H1111" s="7"/>
      <c r="I1111" s="7"/>
      <c r="J1111" s="7"/>
      <c r="K1111" s="7"/>
      <c r="O1111" s="10"/>
      <c r="P1111" s="7"/>
      <c r="Q1111" s="7"/>
      <c r="S1111" s="7"/>
      <c r="T1111" s="7"/>
      <c r="U1111" s="7"/>
      <c r="V1111" s="7"/>
      <c r="X1111" s="7"/>
      <c r="Y1111" s="7"/>
      <c r="Z1111" s="7"/>
      <c r="AA1111" s="7"/>
      <c r="AC1111" s="7"/>
      <c r="AD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</row>
    <row r="1112" spans="2:57" x14ac:dyDescent="0.2">
      <c r="B1112" s="7"/>
      <c r="C1112" s="7"/>
      <c r="E1112" s="7"/>
      <c r="F1112" s="7"/>
      <c r="G1112" s="7"/>
      <c r="H1112" s="7"/>
      <c r="I1112" s="7"/>
      <c r="J1112" s="7"/>
      <c r="K1112" s="7"/>
      <c r="O1112" s="10"/>
      <c r="P1112" s="7"/>
      <c r="Q1112" s="7"/>
      <c r="S1112" s="7"/>
      <c r="T1112" s="7"/>
      <c r="U1112" s="7"/>
      <c r="V1112" s="7"/>
      <c r="X1112" s="7"/>
      <c r="Y1112" s="7"/>
      <c r="Z1112" s="7"/>
      <c r="AA1112" s="7"/>
      <c r="AC1112" s="7"/>
      <c r="AD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</row>
    <row r="1113" spans="2:57" x14ac:dyDescent="0.2">
      <c r="B1113" s="7"/>
      <c r="C1113" s="7"/>
      <c r="E1113" s="7"/>
      <c r="F1113" s="7"/>
      <c r="G1113" s="7"/>
      <c r="H1113" s="7"/>
      <c r="I1113" s="7"/>
      <c r="J1113" s="7"/>
      <c r="K1113" s="7"/>
      <c r="O1113" s="10"/>
      <c r="P1113" s="7"/>
      <c r="Q1113" s="7"/>
      <c r="S1113" s="7"/>
      <c r="T1113" s="7"/>
      <c r="U1113" s="7"/>
      <c r="V1113" s="7"/>
      <c r="X1113" s="7"/>
      <c r="Y1113" s="7"/>
      <c r="Z1113" s="7"/>
      <c r="AA1113" s="7"/>
      <c r="AC1113" s="7"/>
      <c r="AD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7"/>
      <c r="AU1113" s="7"/>
      <c r="AV1113" s="7"/>
      <c r="AW1113" s="7"/>
      <c r="AX1113" s="7"/>
      <c r="AY1113" s="7"/>
      <c r="AZ1113" s="7"/>
      <c r="BA1113" s="7"/>
      <c r="BB1113" s="7"/>
      <c r="BC1113" s="7"/>
      <c r="BD1113" s="7"/>
      <c r="BE1113" s="7"/>
    </row>
    <row r="1114" spans="2:57" x14ac:dyDescent="0.2">
      <c r="B1114" s="7"/>
      <c r="C1114" s="7"/>
      <c r="E1114" s="7"/>
      <c r="F1114" s="7"/>
      <c r="G1114" s="7"/>
      <c r="H1114" s="7"/>
      <c r="I1114" s="7"/>
      <c r="J1114" s="7"/>
      <c r="K1114" s="7"/>
      <c r="O1114" s="10"/>
      <c r="P1114" s="7"/>
      <c r="Q1114" s="7"/>
      <c r="S1114" s="7"/>
      <c r="T1114" s="7"/>
      <c r="U1114" s="7"/>
      <c r="V1114" s="7"/>
      <c r="X1114" s="7"/>
      <c r="Y1114" s="7"/>
      <c r="Z1114" s="7"/>
      <c r="AA1114" s="7"/>
      <c r="AC1114" s="7"/>
      <c r="AD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7"/>
      <c r="AU1114" s="7"/>
      <c r="AV1114" s="7"/>
      <c r="AW1114" s="7"/>
      <c r="AX1114" s="7"/>
      <c r="AY1114" s="7"/>
      <c r="AZ1114" s="7"/>
      <c r="BA1114" s="7"/>
      <c r="BB1114" s="7"/>
      <c r="BC1114" s="7"/>
      <c r="BD1114" s="7"/>
      <c r="BE1114" s="7"/>
    </row>
    <row r="1115" spans="2:57" x14ac:dyDescent="0.2">
      <c r="B1115" s="7"/>
      <c r="C1115" s="7"/>
      <c r="E1115" s="7"/>
      <c r="F1115" s="7"/>
      <c r="G1115" s="7"/>
      <c r="H1115" s="7"/>
      <c r="I1115" s="7"/>
      <c r="J1115" s="7"/>
      <c r="K1115" s="7"/>
      <c r="O1115" s="10"/>
      <c r="P1115" s="7"/>
      <c r="Q1115" s="7"/>
      <c r="S1115" s="7"/>
      <c r="T1115" s="7"/>
      <c r="U1115" s="7"/>
      <c r="V1115" s="7"/>
      <c r="X1115" s="7"/>
      <c r="Y1115" s="7"/>
      <c r="Z1115" s="7"/>
      <c r="AA1115" s="7"/>
      <c r="AC1115" s="7"/>
      <c r="AD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7"/>
      <c r="AV1115" s="7"/>
      <c r="AW1115" s="7"/>
      <c r="AX1115" s="7"/>
      <c r="AY1115" s="7"/>
      <c r="AZ1115" s="7"/>
      <c r="BA1115" s="7"/>
      <c r="BB1115" s="7"/>
      <c r="BC1115" s="7"/>
      <c r="BD1115" s="7"/>
      <c r="BE1115" s="7"/>
    </row>
    <row r="1116" spans="2:57" x14ac:dyDescent="0.2">
      <c r="B1116" s="7"/>
      <c r="C1116" s="7"/>
      <c r="E1116" s="7"/>
      <c r="F1116" s="7"/>
      <c r="G1116" s="7"/>
      <c r="H1116" s="7"/>
      <c r="I1116" s="7"/>
      <c r="J1116" s="7"/>
      <c r="K1116" s="7"/>
      <c r="O1116" s="10"/>
      <c r="P1116" s="7"/>
      <c r="Q1116" s="7"/>
      <c r="S1116" s="7"/>
      <c r="T1116" s="7"/>
      <c r="U1116" s="7"/>
      <c r="V1116" s="7"/>
      <c r="X1116" s="7"/>
      <c r="Y1116" s="7"/>
      <c r="Z1116" s="7"/>
      <c r="AA1116" s="7"/>
      <c r="AC1116" s="7"/>
      <c r="AD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  <c r="AU1116" s="7"/>
      <c r="AV1116" s="7"/>
      <c r="AW1116" s="7"/>
      <c r="AX1116" s="7"/>
      <c r="AY1116" s="7"/>
      <c r="AZ1116" s="7"/>
      <c r="BA1116" s="7"/>
      <c r="BB1116" s="7"/>
      <c r="BC1116" s="7"/>
      <c r="BD1116" s="7"/>
      <c r="BE1116" s="7"/>
    </row>
    <row r="1117" spans="2:57" x14ac:dyDescent="0.2">
      <c r="B1117" s="7"/>
      <c r="C1117" s="7"/>
      <c r="E1117" s="7"/>
      <c r="F1117" s="7"/>
      <c r="G1117" s="7"/>
      <c r="H1117" s="7"/>
      <c r="I1117" s="7"/>
      <c r="J1117" s="7"/>
      <c r="K1117" s="7"/>
      <c r="O1117" s="10"/>
      <c r="P1117" s="7"/>
      <c r="Q1117" s="7"/>
      <c r="S1117" s="7"/>
      <c r="T1117" s="7"/>
      <c r="U1117" s="7"/>
      <c r="V1117" s="7"/>
      <c r="X1117" s="7"/>
      <c r="Y1117" s="7"/>
      <c r="Z1117" s="7"/>
      <c r="AA1117" s="7"/>
      <c r="AC1117" s="7"/>
      <c r="AD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7"/>
      <c r="AU1117" s="7"/>
      <c r="AV1117" s="7"/>
      <c r="AW1117" s="7"/>
      <c r="AX1117" s="7"/>
      <c r="AY1117" s="7"/>
      <c r="AZ1117" s="7"/>
      <c r="BA1117" s="7"/>
      <c r="BB1117" s="7"/>
      <c r="BC1117" s="7"/>
      <c r="BD1117" s="7"/>
      <c r="BE1117" s="7"/>
    </row>
    <row r="1118" spans="2:57" x14ac:dyDescent="0.2">
      <c r="B1118" s="7"/>
      <c r="C1118" s="7"/>
      <c r="E1118" s="7"/>
      <c r="F1118" s="7"/>
      <c r="G1118" s="7"/>
      <c r="H1118" s="7"/>
      <c r="I1118" s="7"/>
      <c r="J1118" s="7"/>
      <c r="K1118" s="7"/>
      <c r="O1118" s="10"/>
      <c r="P1118" s="7"/>
      <c r="Q1118" s="7"/>
      <c r="S1118" s="7"/>
      <c r="T1118" s="7"/>
      <c r="U1118" s="7"/>
      <c r="V1118" s="7"/>
      <c r="X1118" s="7"/>
      <c r="Y1118" s="7"/>
      <c r="Z1118" s="7"/>
      <c r="AA1118" s="7"/>
      <c r="AC1118" s="7"/>
      <c r="AD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7"/>
      <c r="AU1118" s="7"/>
      <c r="AV1118" s="7"/>
      <c r="AW1118" s="7"/>
      <c r="AX1118" s="7"/>
      <c r="AY1118" s="7"/>
      <c r="AZ1118" s="7"/>
      <c r="BA1118" s="7"/>
      <c r="BB1118" s="7"/>
      <c r="BC1118" s="7"/>
      <c r="BD1118" s="7"/>
      <c r="BE1118" s="7"/>
    </row>
    <row r="1119" spans="2:57" x14ac:dyDescent="0.2">
      <c r="B1119" s="7"/>
      <c r="C1119" s="7"/>
      <c r="E1119" s="7"/>
      <c r="F1119" s="7"/>
      <c r="G1119" s="7"/>
      <c r="H1119" s="7"/>
      <c r="I1119" s="7"/>
      <c r="J1119" s="7"/>
      <c r="K1119" s="7"/>
      <c r="O1119" s="10"/>
      <c r="P1119" s="7"/>
      <c r="Q1119" s="7"/>
      <c r="S1119" s="7"/>
      <c r="T1119" s="7"/>
      <c r="U1119" s="7"/>
      <c r="V1119" s="7"/>
      <c r="X1119" s="7"/>
      <c r="Y1119" s="7"/>
      <c r="Z1119" s="7"/>
      <c r="AA1119" s="7"/>
      <c r="AC1119" s="7"/>
      <c r="AD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</row>
    <row r="1120" spans="2:57" x14ac:dyDescent="0.2">
      <c r="B1120" s="7"/>
      <c r="C1120" s="7"/>
      <c r="E1120" s="7"/>
      <c r="F1120" s="7"/>
      <c r="G1120" s="7"/>
      <c r="H1120" s="7"/>
      <c r="I1120" s="7"/>
      <c r="J1120" s="7"/>
      <c r="K1120" s="7"/>
      <c r="O1120" s="10"/>
      <c r="P1120" s="7"/>
      <c r="Q1120" s="7"/>
      <c r="S1120" s="7"/>
      <c r="T1120" s="7"/>
      <c r="U1120" s="7"/>
      <c r="V1120" s="7"/>
      <c r="X1120" s="7"/>
      <c r="Y1120" s="7"/>
      <c r="Z1120" s="7"/>
      <c r="AA1120" s="7"/>
      <c r="AC1120" s="7"/>
      <c r="AD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  <c r="AU1120" s="7"/>
      <c r="AV1120" s="7"/>
      <c r="AW1120" s="7"/>
      <c r="AX1120" s="7"/>
      <c r="AY1120" s="7"/>
      <c r="AZ1120" s="7"/>
      <c r="BA1120" s="7"/>
      <c r="BB1120" s="7"/>
      <c r="BC1120" s="7"/>
      <c r="BD1120" s="7"/>
      <c r="BE1120" s="7"/>
    </row>
    <row r="1121" spans="2:57" x14ac:dyDescent="0.2">
      <c r="B1121" s="7"/>
      <c r="C1121" s="7"/>
      <c r="E1121" s="7"/>
      <c r="F1121" s="7"/>
      <c r="G1121" s="7"/>
      <c r="H1121" s="7"/>
      <c r="I1121" s="7"/>
      <c r="J1121" s="7"/>
      <c r="K1121" s="7"/>
      <c r="O1121" s="10"/>
      <c r="P1121" s="7"/>
      <c r="Q1121" s="7"/>
      <c r="S1121" s="7"/>
      <c r="T1121" s="7"/>
      <c r="U1121" s="7"/>
      <c r="V1121" s="7"/>
      <c r="X1121" s="7"/>
      <c r="Y1121" s="7"/>
      <c r="Z1121" s="7"/>
      <c r="AA1121" s="7"/>
      <c r="AC1121" s="7"/>
      <c r="AD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7"/>
      <c r="AU1121" s="7"/>
      <c r="AV1121" s="7"/>
      <c r="AW1121" s="7"/>
      <c r="AX1121" s="7"/>
      <c r="AY1121" s="7"/>
      <c r="AZ1121" s="7"/>
      <c r="BA1121" s="7"/>
      <c r="BB1121" s="7"/>
      <c r="BC1121" s="7"/>
      <c r="BD1121" s="7"/>
      <c r="BE1121" s="7"/>
    </row>
    <row r="1122" spans="2:57" x14ac:dyDescent="0.2">
      <c r="B1122" s="7"/>
      <c r="C1122" s="7"/>
      <c r="E1122" s="7"/>
      <c r="F1122" s="7"/>
      <c r="G1122" s="7"/>
      <c r="H1122" s="7"/>
      <c r="I1122" s="7"/>
      <c r="J1122" s="7"/>
      <c r="K1122" s="7"/>
      <c r="O1122" s="10"/>
      <c r="P1122" s="7"/>
      <c r="Q1122" s="7"/>
      <c r="S1122" s="7"/>
      <c r="T1122" s="7"/>
      <c r="U1122" s="7"/>
      <c r="V1122" s="7"/>
      <c r="X1122" s="7"/>
      <c r="Y1122" s="7"/>
      <c r="Z1122" s="7"/>
      <c r="AA1122" s="7"/>
      <c r="AC1122" s="7"/>
      <c r="AD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7"/>
      <c r="AU1122" s="7"/>
      <c r="AV1122" s="7"/>
      <c r="AW1122" s="7"/>
      <c r="AX1122" s="7"/>
      <c r="AY1122" s="7"/>
      <c r="AZ1122" s="7"/>
      <c r="BA1122" s="7"/>
      <c r="BB1122" s="7"/>
      <c r="BC1122" s="7"/>
      <c r="BD1122" s="7"/>
      <c r="BE1122" s="7"/>
    </row>
    <row r="1123" spans="2:57" x14ac:dyDescent="0.2">
      <c r="B1123" s="7"/>
      <c r="C1123" s="7"/>
      <c r="E1123" s="7"/>
      <c r="F1123" s="7"/>
      <c r="G1123" s="7"/>
      <c r="H1123" s="7"/>
      <c r="I1123" s="7"/>
      <c r="J1123" s="7"/>
      <c r="K1123" s="7"/>
      <c r="O1123" s="10"/>
      <c r="P1123" s="7"/>
      <c r="Q1123" s="7"/>
      <c r="S1123" s="7"/>
      <c r="T1123" s="7"/>
      <c r="U1123" s="7"/>
      <c r="V1123" s="7"/>
      <c r="X1123" s="7"/>
      <c r="Y1123" s="7"/>
      <c r="Z1123" s="7"/>
      <c r="AA1123" s="7"/>
      <c r="AC1123" s="7"/>
      <c r="AD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7"/>
      <c r="AV1123" s="7"/>
      <c r="AW1123" s="7"/>
      <c r="AX1123" s="7"/>
      <c r="AY1123" s="7"/>
      <c r="AZ1123" s="7"/>
      <c r="BA1123" s="7"/>
      <c r="BB1123" s="7"/>
      <c r="BC1123" s="7"/>
      <c r="BD1123" s="7"/>
      <c r="BE1123" s="7"/>
    </row>
    <row r="1124" spans="2:57" x14ac:dyDescent="0.2">
      <c r="B1124" s="7"/>
      <c r="C1124" s="7"/>
      <c r="E1124" s="7"/>
      <c r="F1124" s="7"/>
      <c r="G1124" s="7"/>
      <c r="H1124" s="7"/>
      <c r="I1124" s="7"/>
      <c r="J1124" s="7"/>
      <c r="K1124" s="7"/>
      <c r="O1124" s="10"/>
      <c r="P1124" s="7"/>
      <c r="Q1124" s="7"/>
      <c r="S1124" s="7"/>
      <c r="T1124" s="7"/>
      <c r="U1124" s="7"/>
      <c r="V1124" s="7"/>
      <c r="X1124" s="7"/>
      <c r="Y1124" s="7"/>
      <c r="Z1124" s="7"/>
      <c r="AA1124" s="7"/>
      <c r="AC1124" s="7"/>
      <c r="AD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  <c r="AU1124" s="7"/>
      <c r="AV1124" s="7"/>
      <c r="AW1124" s="7"/>
      <c r="AX1124" s="7"/>
      <c r="AY1124" s="7"/>
      <c r="AZ1124" s="7"/>
      <c r="BA1124" s="7"/>
      <c r="BB1124" s="7"/>
      <c r="BC1124" s="7"/>
      <c r="BD1124" s="7"/>
      <c r="BE1124" s="7"/>
    </row>
    <row r="1125" spans="2:57" x14ac:dyDescent="0.2">
      <c r="B1125" s="7"/>
      <c r="C1125" s="7"/>
      <c r="E1125" s="7"/>
      <c r="F1125" s="7"/>
      <c r="G1125" s="7"/>
      <c r="H1125" s="7"/>
      <c r="I1125" s="7"/>
      <c r="J1125" s="7"/>
      <c r="K1125" s="7"/>
      <c r="O1125" s="10"/>
      <c r="P1125" s="7"/>
      <c r="Q1125" s="7"/>
      <c r="S1125" s="7"/>
      <c r="T1125" s="7"/>
      <c r="U1125" s="7"/>
      <c r="V1125" s="7"/>
      <c r="X1125" s="7"/>
      <c r="Y1125" s="7"/>
      <c r="Z1125" s="7"/>
      <c r="AA1125" s="7"/>
      <c r="AC1125" s="7"/>
      <c r="AD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7"/>
      <c r="AU1125" s="7"/>
      <c r="AV1125" s="7"/>
      <c r="AW1125" s="7"/>
      <c r="AX1125" s="7"/>
      <c r="AY1125" s="7"/>
      <c r="AZ1125" s="7"/>
      <c r="BA1125" s="7"/>
      <c r="BB1125" s="7"/>
      <c r="BC1125" s="7"/>
      <c r="BD1125" s="7"/>
      <c r="BE1125" s="7"/>
    </row>
    <row r="1126" spans="2:57" x14ac:dyDescent="0.2">
      <c r="B1126" s="7"/>
      <c r="C1126" s="7"/>
      <c r="E1126" s="7"/>
      <c r="F1126" s="7"/>
      <c r="G1126" s="7"/>
      <c r="H1126" s="7"/>
      <c r="I1126" s="7"/>
      <c r="J1126" s="7"/>
      <c r="K1126" s="7"/>
      <c r="O1126" s="10"/>
      <c r="P1126" s="7"/>
      <c r="Q1126" s="7"/>
      <c r="S1126" s="7"/>
      <c r="T1126" s="7"/>
      <c r="U1126" s="7"/>
      <c r="V1126" s="7"/>
      <c r="X1126" s="7"/>
      <c r="Y1126" s="7"/>
      <c r="Z1126" s="7"/>
      <c r="AA1126" s="7"/>
      <c r="AC1126" s="7"/>
      <c r="AD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</row>
    <row r="1127" spans="2:57" x14ac:dyDescent="0.2">
      <c r="B1127" s="7"/>
      <c r="C1127" s="7"/>
      <c r="E1127" s="7"/>
      <c r="F1127" s="7"/>
      <c r="G1127" s="7"/>
      <c r="H1127" s="7"/>
      <c r="I1127" s="7"/>
      <c r="J1127" s="7"/>
      <c r="K1127" s="7"/>
      <c r="O1127" s="10"/>
      <c r="P1127" s="7"/>
      <c r="Q1127" s="7"/>
      <c r="S1127" s="7"/>
      <c r="T1127" s="7"/>
      <c r="U1127" s="7"/>
      <c r="V1127" s="7"/>
      <c r="X1127" s="7"/>
      <c r="Y1127" s="7"/>
      <c r="Z1127" s="7"/>
      <c r="AA1127" s="7"/>
      <c r="AC1127" s="7"/>
      <c r="AD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</row>
    <row r="1128" spans="2:57" x14ac:dyDescent="0.2">
      <c r="B1128" s="7"/>
      <c r="C1128" s="7"/>
      <c r="E1128" s="7"/>
      <c r="F1128" s="7"/>
      <c r="G1128" s="7"/>
      <c r="H1128" s="7"/>
      <c r="I1128" s="7"/>
      <c r="J1128" s="7"/>
      <c r="K1128" s="7"/>
      <c r="O1128" s="10"/>
      <c r="P1128" s="7"/>
      <c r="Q1128" s="7"/>
      <c r="S1128" s="7"/>
      <c r="T1128" s="7"/>
      <c r="U1128" s="7"/>
      <c r="V1128" s="7"/>
      <c r="X1128" s="7"/>
      <c r="Y1128" s="7"/>
      <c r="Z1128" s="7"/>
      <c r="AA1128" s="7"/>
      <c r="AC1128" s="7"/>
      <c r="AD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</row>
    <row r="1129" spans="2:57" x14ac:dyDescent="0.2">
      <c r="B1129" s="7"/>
      <c r="C1129" s="7"/>
      <c r="E1129" s="7"/>
      <c r="F1129" s="7"/>
      <c r="G1129" s="7"/>
      <c r="H1129" s="7"/>
      <c r="I1129" s="7"/>
      <c r="J1129" s="7"/>
      <c r="K1129" s="7"/>
      <c r="O1129" s="10"/>
      <c r="P1129" s="7"/>
      <c r="Q1129" s="7"/>
      <c r="S1129" s="7"/>
      <c r="T1129" s="7"/>
      <c r="U1129" s="7"/>
      <c r="V1129" s="7"/>
      <c r="X1129" s="7"/>
      <c r="Y1129" s="7"/>
      <c r="Z1129" s="7"/>
      <c r="AA1129" s="7"/>
      <c r="AC1129" s="7"/>
      <c r="AD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</row>
    <row r="1130" spans="2:57" x14ac:dyDescent="0.2">
      <c r="B1130" s="7"/>
      <c r="C1130" s="7"/>
      <c r="E1130" s="7"/>
      <c r="F1130" s="7"/>
      <c r="G1130" s="7"/>
      <c r="H1130" s="7"/>
      <c r="I1130" s="7"/>
      <c r="J1130" s="7"/>
      <c r="K1130" s="7"/>
      <c r="O1130" s="10"/>
      <c r="P1130" s="7"/>
      <c r="Q1130" s="7"/>
      <c r="S1130" s="7"/>
      <c r="T1130" s="7"/>
      <c r="U1130" s="7"/>
      <c r="V1130" s="7"/>
      <c r="X1130" s="7"/>
      <c r="Y1130" s="7"/>
      <c r="Z1130" s="7"/>
      <c r="AA1130" s="7"/>
      <c r="AC1130" s="7"/>
      <c r="AD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</row>
    <row r="1131" spans="2:57" x14ac:dyDescent="0.2">
      <c r="B1131" s="7"/>
      <c r="C1131" s="7"/>
      <c r="E1131" s="7"/>
      <c r="F1131" s="7"/>
      <c r="G1131" s="7"/>
      <c r="H1131" s="7"/>
      <c r="I1131" s="7"/>
      <c r="J1131" s="7"/>
      <c r="K1131" s="7"/>
      <c r="O1131" s="10"/>
      <c r="P1131" s="7"/>
      <c r="Q1131" s="7"/>
      <c r="S1131" s="7"/>
      <c r="T1131" s="7"/>
      <c r="U1131" s="7"/>
      <c r="V1131" s="7"/>
      <c r="X1131" s="7"/>
      <c r="Y1131" s="7"/>
      <c r="Z1131" s="7"/>
      <c r="AA1131" s="7"/>
      <c r="AC1131" s="7"/>
      <c r="AD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</row>
    <row r="1132" spans="2:57" x14ac:dyDescent="0.2">
      <c r="B1132" s="7"/>
      <c r="C1132" s="7"/>
      <c r="E1132" s="7"/>
      <c r="F1132" s="7"/>
      <c r="G1132" s="7"/>
      <c r="H1132" s="7"/>
      <c r="I1132" s="7"/>
      <c r="J1132" s="7"/>
      <c r="K1132" s="7"/>
      <c r="O1132" s="10"/>
      <c r="P1132" s="7"/>
      <c r="Q1132" s="7"/>
      <c r="S1132" s="7"/>
      <c r="T1132" s="7"/>
      <c r="U1132" s="7"/>
      <c r="V1132" s="7"/>
      <c r="X1132" s="7"/>
      <c r="Y1132" s="7"/>
      <c r="Z1132" s="7"/>
      <c r="AA1132" s="7"/>
      <c r="AC1132" s="7"/>
      <c r="AD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  <c r="AU1132" s="7"/>
      <c r="AV1132" s="7"/>
      <c r="AW1132" s="7"/>
      <c r="AX1132" s="7"/>
      <c r="AY1132" s="7"/>
      <c r="AZ1132" s="7"/>
      <c r="BA1132" s="7"/>
      <c r="BB1132" s="7"/>
      <c r="BC1132" s="7"/>
      <c r="BD1132" s="7"/>
      <c r="BE1132" s="7"/>
    </row>
    <row r="1133" spans="2:57" x14ac:dyDescent="0.2">
      <c r="B1133" s="7"/>
      <c r="C1133" s="7"/>
      <c r="E1133" s="7"/>
      <c r="F1133" s="7"/>
      <c r="G1133" s="7"/>
      <c r="H1133" s="7"/>
      <c r="I1133" s="7"/>
      <c r="J1133" s="7"/>
      <c r="K1133" s="7"/>
      <c r="O1133" s="10"/>
      <c r="P1133" s="7"/>
      <c r="Q1133" s="7"/>
      <c r="S1133" s="7"/>
      <c r="T1133" s="7"/>
      <c r="U1133" s="7"/>
      <c r="V1133" s="7"/>
      <c r="X1133" s="7"/>
      <c r="Y1133" s="7"/>
      <c r="Z1133" s="7"/>
      <c r="AA1133" s="7"/>
      <c r="AC1133" s="7"/>
      <c r="AD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7"/>
      <c r="AU1133" s="7"/>
      <c r="AV1133" s="7"/>
      <c r="AW1133" s="7"/>
      <c r="AX1133" s="7"/>
      <c r="AY1133" s="7"/>
      <c r="AZ1133" s="7"/>
      <c r="BA1133" s="7"/>
      <c r="BB1133" s="7"/>
      <c r="BC1133" s="7"/>
      <c r="BD1133" s="7"/>
      <c r="BE1133" s="7"/>
    </row>
    <row r="1134" spans="2:57" x14ac:dyDescent="0.2">
      <c r="B1134" s="7"/>
      <c r="C1134" s="7"/>
      <c r="E1134" s="7"/>
      <c r="F1134" s="7"/>
      <c r="G1134" s="7"/>
      <c r="H1134" s="7"/>
      <c r="I1134" s="7"/>
      <c r="J1134" s="7"/>
      <c r="K1134" s="7"/>
      <c r="O1134" s="10"/>
      <c r="P1134" s="7"/>
      <c r="Q1134" s="7"/>
      <c r="S1134" s="7"/>
      <c r="T1134" s="7"/>
      <c r="U1134" s="7"/>
      <c r="V1134" s="7"/>
      <c r="X1134" s="7"/>
      <c r="Y1134" s="7"/>
      <c r="Z1134" s="7"/>
      <c r="AA1134" s="7"/>
      <c r="AC1134" s="7"/>
      <c r="AD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7"/>
      <c r="AU1134" s="7"/>
      <c r="AV1134" s="7"/>
      <c r="AW1134" s="7"/>
      <c r="AX1134" s="7"/>
      <c r="AY1134" s="7"/>
      <c r="AZ1134" s="7"/>
      <c r="BA1134" s="7"/>
      <c r="BB1134" s="7"/>
      <c r="BC1134" s="7"/>
      <c r="BD1134" s="7"/>
      <c r="BE1134" s="7"/>
    </row>
    <row r="1135" spans="2:57" x14ac:dyDescent="0.2">
      <c r="B1135" s="7"/>
      <c r="C1135" s="7"/>
      <c r="E1135" s="7"/>
      <c r="F1135" s="7"/>
      <c r="G1135" s="7"/>
      <c r="H1135" s="7"/>
      <c r="I1135" s="7"/>
      <c r="J1135" s="7"/>
      <c r="K1135" s="7"/>
      <c r="O1135" s="10"/>
      <c r="P1135" s="7"/>
      <c r="Q1135" s="7"/>
      <c r="S1135" s="7"/>
      <c r="T1135" s="7"/>
      <c r="U1135" s="7"/>
      <c r="V1135" s="7"/>
      <c r="X1135" s="7"/>
      <c r="Y1135" s="7"/>
      <c r="Z1135" s="7"/>
      <c r="AA1135" s="7"/>
      <c r="AC1135" s="7"/>
      <c r="AD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7"/>
      <c r="AU1135" s="7"/>
      <c r="AV1135" s="7"/>
      <c r="AW1135" s="7"/>
      <c r="AX1135" s="7"/>
      <c r="AY1135" s="7"/>
      <c r="AZ1135" s="7"/>
      <c r="BA1135" s="7"/>
      <c r="BB1135" s="7"/>
      <c r="BC1135" s="7"/>
      <c r="BD1135" s="7"/>
      <c r="BE1135" s="7"/>
    </row>
    <row r="1136" spans="2:57" x14ac:dyDescent="0.2">
      <c r="B1136" s="7"/>
      <c r="C1136" s="7"/>
      <c r="E1136" s="7"/>
      <c r="F1136" s="7"/>
      <c r="G1136" s="7"/>
      <c r="H1136" s="7"/>
      <c r="I1136" s="7"/>
      <c r="J1136" s="7"/>
      <c r="K1136" s="7"/>
      <c r="O1136" s="10"/>
      <c r="P1136" s="7"/>
      <c r="Q1136" s="7"/>
      <c r="S1136" s="7"/>
      <c r="T1136" s="7"/>
      <c r="U1136" s="7"/>
      <c r="V1136" s="7"/>
      <c r="X1136" s="7"/>
      <c r="Y1136" s="7"/>
      <c r="Z1136" s="7"/>
      <c r="AA1136" s="7"/>
      <c r="AC1136" s="7"/>
      <c r="AD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  <c r="AU1136" s="7"/>
      <c r="AV1136" s="7"/>
      <c r="AW1136" s="7"/>
      <c r="AX1136" s="7"/>
      <c r="AY1136" s="7"/>
      <c r="AZ1136" s="7"/>
      <c r="BA1136" s="7"/>
      <c r="BB1136" s="7"/>
      <c r="BC1136" s="7"/>
      <c r="BD1136" s="7"/>
      <c r="BE1136" s="7"/>
    </row>
    <row r="1137" spans="2:57" x14ac:dyDescent="0.2">
      <c r="B1137" s="7"/>
      <c r="C1137" s="7"/>
      <c r="E1137" s="7"/>
      <c r="F1137" s="7"/>
      <c r="G1137" s="7"/>
      <c r="H1137" s="7"/>
      <c r="I1137" s="7"/>
      <c r="J1137" s="7"/>
      <c r="K1137" s="7"/>
      <c r="O1137" s="10"/>
      <c r="P1137" s="7"/>
      <c r="Q1137" s="7"/>
      <c r="S1137" s="7"/>
      <c r="T1137" s="7"/>
      <c r="U1137" s="7"/>
      <c r="V1137" s="7"/>
      <c r="X1137" s="7"/>
      <c r="Y1137" s="7"/>
      <c r="Z1137" s="7"/>
      <c r="AA1137" s="7"/>
      <c r="AC1137" s="7"/>
      <c r="AD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</row>
    <row r="1138" spans="2:57" x14ac:dyDescent="0.2">
      <c r="B1138" s="7"/>
      <c r="C1138" s="7"/>
      <c r="E1138" s="7"/>
      <c r="F1138" s="7"/>
      <c r="G1138" s="7"/>
      <c r="H1138" s="7"/>
      <c r="I1138" s="7"/>
      <c r="J1138" s="7"/>
      <c r="K1138" s="7"/>
      <c r="O1138" s="10"/>
      <c r="P1138" s="7"/>
      <c r="Q1138" s="7"/>
      <c r="S1138" s="7"/>
      <c r="T1138" s="7"/>
      <c r="U1138" s="7"/>
      <c r="V1138" s="7"/>
      <c r="X1138" s="7"/>
      <c r="Y1138" s="7"/>
      <c r="Z1138" s="7"/>
      <c r="AA1138" s="7"/>
      <c r="AC1138" s="7"/>
      <c r="AD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7"/>
      <c r="AU1138" s="7"/>
      <c r="AV1138" s="7"/>
      <c r="AW1138" s="7"/>
      <c r="AX1138" s="7"/>
      <c r="AY1138" s="7"/>
      <c r="AZ1138" s="7"/>
      <c r="BA1138" s="7"/>
      <c r="BB1138" s="7"/>
      <c r="BC1138" s="7"/>
      <c r="BD1138" s="7"/>
      <c r="BE1138" s="7"/>
    </row>
    <row r="1139" spans="2:57" x14ac:dyDescent="0.2">
      <c r="B1139" s="7"/>
      <c r="C1139" s="7"/>
      <c r="E1139" s="7"/>
      <c r="F1139" s="7"/>
      <c r="G1139" s="7"/>
      <c r="H1139" s="7"/>
      <c r="I1139" s="7"/>
      <c r="J1139" s="7"/>
      <c r="K1139" s="7"/>
      <c r="O1139" s="10"/>
      <c r="P1139" s="7"/>
      <c r="Q1139" s="7"/>
      <c r="S1139" s="7"/>
      <c r="T1139" s="7"/>
      <c r="U1139" s="7"/>
      <c r="V1139" s="7"/>
      <c r="X1139" s="7"/>
      <c r="Y1139" s="7"/>
      <c r="Z1139" s="7"/>
      <c r="AA1139" s="7"/>
      <c r="AC1139" s="7"/>
      <c r="AD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</row>
    <row r="1140" spans="2:57" x14ac:dyDescent="0.2">
      <c r="B1140" s="7"/>
      <c r="C1140" s="7"/>
      <c r="E1140" s="7"/>
      <c r="F1140" s="7"/>
      <c r="G1140" s="7"/>
      <c r="H1140" s="7"/>
      <c r="I1140" s="7"/>
      <c r="J1140" s="7"/>
      <c r="K1140" s="7"/>
      <c r="O1140" s="10"/>
      <c r="P1140" s="7"/>
      <c r="Q1140" s="7"/>
      <c r="S1140" s="7"/>
      <c r="T1140" s="7"/>
      <c r="U1140" s="7"/>
      <c r="V1140" s="7"/>
      <c r="X1140" s="7"/>
      <c r="Y1140" s="7"/>
      <c r="Z1140" s="7"/>
      <c r="AA1140" s="7"/>
      <c r="AC1140" s="7"/>
      <c r="AD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</row>
    <row r="1141" spans="2:57" x14ac:dyDescent="0.2">
      <c r="B1141" s="7"/>
      <c r="C1141" s="7"/>
      <c r="E1141" s="7"/>
      <c r="F1141" s="7"/>
      <c r="G1141" s="7"/>
      <c r="H1141" s="7"/>
      <c r="I1141" s="7"/>
      <c r="J1141" s="7"/>
      <c r="K1141" s="7"/>
      <c r="O1141" s="10"/>
      <c r="P1141" s="7"/>
      <c r="Q1141" s="7"/>
      <c r="S1141" s="7"/>
      <c r="T1141" s="7"/>
      <c r="U1141" s="7"/>
      <c r="V1141" s="7"/>
      <c r="X1141" s="7"/>
      <c r="Y1141" s="7"/>
      <c r="Z1141" s="7"/>
      <c r="AA1141" s="7"/>
      <c r="AC1141" s="7"/>
      <c r="AD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7"/>
      <c r="AU1141" s="7"/>
      <c r="AV1141" s="7"/>
      <c r="AW1141" s="7"/>
      <c r="AX1141" s="7"/>
      <c r="AY1141" s="7"/>
      <c r="AZ1141" s="7"/>
      <c r="BA1141" s="7"/>
      <c r="BB1141" s="7"/>
      <c r="BC1141" s="7"/>
      <c r="BD1141" s="7"/>
      <c r="BE1141" s="7"/>
    </row>
    <row r="1142" spans="2:57" x14ac:dyDescent="0.2">
      <c r="B1142" s="7"/>
      <c r="C1142" s="7"/>
      <c r="E1142" s="7"/>
      <c r="F1142" s="7"/>
      <c r="G1142" s="7"/>
      <c r="H1142" s="7"/>
      <c r="I1142" s="7"/>
      <c r="J1142" s="7"/>
      <c r="K1142" s="7"/>
      <c r="O1142" s="10"/>
      <c r="P1142" s="7"/>
      <c r="Q1142" s="7"/>
      <c r="S1142" s="7"/>
      <c r="T1142" s="7"/>
      <c r="U1142" s="7"/>
      <c r="V1142" s="7"/>
      <c r="X1142" s="7"/>
      <c r="Y1142" s="7"/>
      <c r="Z1142" s="7"/>
      <c r="AA1142" s="7"/>
      <c r="AC1142" s="7"/>
      <c r="AD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7"/>
      <c r="AU1142" s="7"/>
      <c r="AV1142" s="7"/>
      <c r="AW1142" s="7"/>
      <c r="AX1142" s="7"/>
      <c r="AY1142" s="7"/>
      <c r="AZ1142" s="7"/>
      <c r="BA1142" s="7"/>
      <c r="BB1142" s="7"/>
      <c r="BC1142" s="7"/>
      <c r="BD1142" s="7"/>
      <c r="BE1142" s="7"/>
    </row>
    <row r="1143" spans="2:57" x14ac:dyDescent="0.2">
      <c r="B1143" s="7"/>
      <c r="C1143" s="7"/>
      <c r="E1143" s="7"/>
      <c r="F1143" s="7"/>
      <c r="G1143" s="7"/>
      <c r="H1143" s="7"/>
      <c r="I1143" s="7"/>
      <c r="J1143" s="7"/>
      <c r="K1143" s="7"/>
      <c r="O1143" s="10"/>
      <c r="P1143" s="7"/>
      <c r="Q1143" s="7"/>
      <c r="S1143" s="7"/>
      <c r="T1143" s="7"/>
      <c r="U1143" s="7"/>
      <c r="V1143" s="7"/>
      <c r="X1143" s="7"/>
      <c r="Y1143" s="7"/>
      <c r="Z1143" s="7"/>
      <c r="AA1143" s="7"/>
      <c r="AC1143" s="7"/>
      <c r="AD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</row>
    <row r="1144" spans="2:57" x14ac:dyDescent="0.2">
      <c r="B1144" s="7"/>
      <c r="C1144" s="7"/>
      <c r="E1144" s="7"/>
      <c r="F1144" s="7"/>
      <c r="G1144" s="7"/>
      <c r="H1144" s="7"/>
      <c r="I1144" s="7"/>
      <c r="J1144" s="7"/>
      <c r="K1144" s="7"/>
      <c r="O1144" s="10"/>
      <c r="P1144" s="7"/>
      <c r="Q1144" s="7"/>
      <c r="S1144" s="7"/>
      <c r="T1144" s="7"/>
      <c r="U1144" s="7"/>
      <c r="V1144" s="7"/>
      <c r="X1144" s="7"/>
      <c r="Y1144" s="7"/>
      <c r="Z1144" s="7"/>
      <c r="AA1144" s="7"/>
      <c r="AC1144" s="7"/>
      <c r="AD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  <c r="AU1144" s="7"/>
      <c r="AV1144" s="7"/>
      <c r="AW1144" s="7"/>
      <c r="AX1144" s="7"/>
      <c r="AY1144" s="7"/>
      <c r="AZ1144" s="7"/>
      <c r="BA1144" s="7"/>
      <c r="BB1144" s="7"/>
      <c r="BC1144" s="7"/>
      <c r="BD1144" s="7"/>
      <c r="BE1144" s="7"/>
    </row>
    <row r="1145" spans="2:57" x14ac:dyDescent="0.2">
      <c r="B1145" s="7"/>
      <c r="C1145" s="7"/>
      <c r="E1145" s="7"/>
      <c r="F1145" s="7"/>
      <c r="G1145" s="7"/>
      <c r="H1145" s="7"/>
      <c r="I1145" s="7"/>
      <c r="J1145" s="7"/>
      <c r="K1145" s="7"/>
      <c r="O1145" s="10"/>
      <c r="P1145" s="7"/>
      <c r="Q1145" s="7"/>
      <c r="S1145" s="7"/>
      <c r="T1145" s="7"/>
      <c r="U1145" s="7"/>
      <c r="V1145" s="7"/>
      <c r="X1145" s="7"/>
      <c r="Y1145" s="7"/>
      <c r="Z1145" s="7"/>
      <c r="AA1145" s="7"/>
      <c r="AC1145" s="7"/>
      <c r="AD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7"/>
      <c r="AU1145" s="7"/>
      <c r="AV1145" s="7"/>
      <c r="AW1145" s="7"/>
      <c r="AX1145" s="7"/>
      <c r="AY1145" s="7"/>
      <c r="AZ1145" s="7"/>
      <c r="BA1145" s="7"/>
      <c r="BB1145" s="7"/>
      <c r="BC1145" s="7"/>
      <c r="BD1145" s="7"/>
      <c r="BE1145" s="7"/>
    </row>
    <row r="1146" spans="2:57" x14ac:dyDescent="0.2">
      <c r="B1146" s="7"/>
      <c r="C1146" s="7"/>
      <c r="E1146" s="7"/>
      <c r="F1146" s="7"/>
      <c r="G1146" s="7"/>
      <c r="H1146" s="7"/>
      <c r="I1146" s="7"/>
      <c r="J1146" s="7"/>
      <c r="K1146" s="7"/>
      <c r="O1146" s="10"/>
      <c r="P1146" s="7"/>
      <c r="Q1146" s="7"/>
      <c r="S1146" s="7"/>
      <c r="T1146" s="7"/>
      <c r="U1146" s="7"/>
      <c r="V1146" s="7"/>
      <c r="X1146" s="7"/>
      <c r="Y1146" s="7"/>
      <c r="Z1146" s="7"/>
      <c r="AA1146" s="7"/>
      <c r="AC1146" s="7"/>
      <c r="AD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</row>
    <row r="1147" spans="2:57" x14ac:dyDescent="0.2">
      <c r="B1147" s="7"/>
      <c r="C1147" s="7"/>
      <c r="E1147" s="7"/>
      <c r="F1147" s="7"/>
      <c r="G1147" s="7"/>
      <c r="H1147" s="7"/>
      <c r="I1147" s="7"/>
      <c r="J1147" s="7"/>
      <c r="K1147" s="7"/>
      <c r="O1147" s="10"/>
      <c r="P1147" s="7"/>
      <c r="Q1147" s="7"/>
      <c r="S1147" s="7"/>
      <c r="T1147" s="7"/>
      <c r="U1147" s="7"/>
      <c r="V1147" s="7"/>
      <c r="X1147" s="7"/>
      <c r="Y1147" s="7"/>
      <c r="Z1147" s="7"/>
      <c r="AA1147" s="7"/>
      <c r="AC1147" s="7"/>
      <c r="AD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7"/>
      <c r="AU1147" s="7"/>
      <c r="AV1147" s="7"/>
      <c r="AW1147" s="7"/>
      <c r="AX1147" s="7"/>
      <c r="AY1147" s="7"/>
      <c r="AZ1147" s="7"/>
      <c r="BA1147" s="7"/>
      <c r="BB1147" s="7"/>
      <c r="BC1147" s="7"/>
      <c r="BD1147" s="7"/>
      <c r="BE1147" s="7"/>
    </row>
    <row r="1148" spans="2:57" x14ac:dyDescent="0.2">
      <c r="B1148" s="7"/>
      <c r="C1148" s="7"/>
      <c r="E1148" s="7"/>
      <c r="F1148" s="7"/>
      <c r="G1148" s="7"/>
      <c r="H1148" s="7"/>
      <c r="I1148" s="7"/>
      <c r="J1148" s="7"/>
      <c r="K1148" s="7"/>
      <c r="O1148" s="10"/>
      <c r="P1148" s="7"/>
      <c r="Q1148" s="7"/>
      <c r="S1148" s="7"/>
      <c r="T1148" s="7"/>
      <c r="U1148" s="7"/>
      <c r="V1148" s="7"/>
      <c r="X1148" s="7"/>
      <c r="Y1148" s="7"/>
      <c r="Z1148" s="7"/>
      <c r="AA1148" s="7"/>
      <c r="AC1148" s="7"/>
      <c r="AD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  <c r="AU1148" s="7"/>
      <c r="AV1148" s="7"/>
      <c r="AW1148" s="7"/>
      <c r="AX1148" s="7"/>
      <c r="AY1148" s="7"/>
      <c r="AZ1148" s="7"/>
      <c r="BA1148" s="7"/>
      <c r="BB1148" s="7"/>
      <c r="BC1148" s="7"/>
      <c r="BD1148" s="7"/>
      <c r="BE1148" s="7"/>
    </row>
    <row r="1149" spans="2:57" x14ac:dyDescent="0.2">
      <c r="B1149" s="7"/>
      <c r="C1149" s="7"/>
      <c r="E1149" s="7"/>
      <c r="F1149" s="7"/>
      <c r="G1149" s="7"/>
      <c r="H1149" s="7"/>
      <c r="I1149" s="7"/>
      <c r="J1149" s="7"/>
      <c r="K1149" s="7"/>
      <c r="O1149" s="10"/>
      <c r="P1149" s="7"/>
      <c r="Q1149" s="7"/>
      <c r="S1149" s="7"/>
      <c r="T1149" s="7"/>
      <c r="U1149" s="7"/>
      <c r="V1149" s="7"/>
      <c r="X1149" s="7"/>
      <c r="Y1149" s="7"/>
      <c r="Z1149" s="7"/>
      <c r="AA1149" s="7"/>
      <c r="AC1149" s="7"/>
      <c r="AD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7"/>
      <c r="AU1149" s="7"/>
      <c r="AV1149" s="7"/>
      <c r="AW1149" s="7"/>
      <c r="AX1149" s="7"/>
      <c r="AY1149" s="7"/>
      <c r="AZ1149" s="7"/>
      <c r="BA1149" s="7"/>
      <c r="BB1149" s="7"/>
      <c r="BC1149" s="7"/>
      <c r="BD1149" s="7"/>
      <c r="BE1149" s="7"/>
    </row>
    <row r="1150" spans="2:57" x14ac:dyDescent="0.2">
      <c r="B1150" s="7"/>
      <c r="C1150" s="7"/>
      <c r="E1150" s="7"/>
      <c r="F1150" s="7"/>
      <c r="G1150" s="7"/>
      <c r="H1150" s="7"/>
      <c r="I1150" s="7"/>
      <c r="J1150" s="7"/>
      <c r="K1150" s="7"/>
      <c r="O1150" s="10"/>
      <c r="P1150" s="7"/>
      <c r="Q1150" s="7"/>
      <c r="S1150" s="7"/>
      <c r="T1150" s="7"/>
      <c r="U1150" s="7"/>
      <c r="V1150" s="7"/>
      <c r="X1150" s="7"/>
      <c r="Y1150" s="7"/>
      <c r="Z1150" s="7"/>
      <c r="AA1150" s="7"/>
      <c r="AC1150" s="7"/>
      <c r="AD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7"/>
      <c r="AU1150" s="7"/>
      <c r="AV1150" s="7"/>
      <c r="AW1150" s="7"/>
      <c r="AX1150" s="7"/>
      <c r="AY1150" s="7"/>
      <c r="AZ1150" s="7"/>
      <c r="BA1150" s="7"/>
      <c r="BB1150" s="7"/>
      <c r="BC1150" s="7"/>
      <c r="BD1150" s="7"/>
      <c r="BE1150" s="7"/>
    </row>
    <row r="1151" spans="2:57" x14ac:dyDescent="0.2">
      <c r="B1151" s="7"/>
      <c r="C1151" s="7"/>
      <c r="E1151" s="7"/>
      <c r="F1151" s="7"/>
      <c r="G1151" s="7"/>
      <c r="H1151" s="7"/>
      <c r="I1151" s="7"/>
      <c r="J1151" s="7"/>
      <c r="K1151" s="7"/>
      <c r="O1151" s="10"/>
      <c r="P1151" s="7"/>
      <c r="Q1151" s="7"/>
      <c r="S1151" s="7"/>
      <c r="T1151" s="7"/>
      <c r="U1151" s="7"/>
      <c r="V1151" s="7"/>
      <c r="X1151" s="7"/>
      <c r="Y1151" s="7"/>
      <c r="Z1151" s="7"/>
      <c r="AA1151" s="7"/>
      <c r="AC1151" s="7"/>
      <c r="AD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7"/>
      <c r="AU1151" s="7"/>
      <c r="AV1151" s="7"/>
      <c r="AW1151" s="7"/>
      <c r="AX1151" s="7"/>
      <c r="AY1151" s="7"/>
      <c r="AZ1151" s="7"/>
      <c r="BA1151" s="7"/>
      <c r="BB1151" s="7"/>
      <c r="BC1151" s="7"/>
      <c r="BD1151" s="7"/>
      <c r="BE1151" s="7"/>
    </row>
    <row r="1152" spans="2:57" x14ac:dyDescent="0.2">
      <c r="B1152" s="7"/>
      <c r="C1152" s="7"/>
      <c r="E1152" s="7"/>
      <c r="F1152" s="7"/>
      <c r="G1152" s="7"/>
      <c r="H1152" s="7"/>
      <c r="I1152" s="7"/>
      <c r="J1152" s="7"/>
      <c r="K1152" s="7"/>
      <c r="O1152" s="10"/>
      <c r="P1152" s="7"/>
      <c r="Q1152" s="7"/>
      <c r="S1152" s="7"/>
      <c r="T1152" s="7"/>
      <c r="U1152" s="7"/>
      <c r="V1152" s="7"/>
      <c r="X1152" s="7"/>
      <c r="Y1152" s="7"/>
      <c r="Z1152" s="7"/>
      <c r="AA1152" s="7"/>
      <c r="AC1152" s="7"/>
      <c r="AD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  <c r="AU1152" s="7"/>
      <c r="AV1152" s="7"/>
      <c r="AW1152" s="7"/>
      <c r="AX1152" s="7"/>
      <c r="AY1152" s="7"/>
      <c r="AZ1152" s="7"/>
      <c r="BA1152" s="7"/>
      <c r="BB1152" s="7"/>
      <c r="BC1152" s="7"/>
      <c r="BD1152" s="7"/>
      <c r="BE1152" s="7"/>
    </row>
    <row r="1153" spans="2:57" x14ac:dyDescent="0.2">
      <c r="B1153" s="7"/>
      <c r="C1153" s="7"/>
      <c r="E1153" s="7"/>
      <c r="F1153" s="7"/>
      <c r="G1153" s="7"/>
      <c r="H1153" s="7"/>
      <c r="I1153" s="7"/>
      <c r="J1153" s="7"/>
      <c r="K1153" s="7"/>
      <c r="O1153" s="10"/>
      <c r="P1153" s="7"/>
      <c r="Q1153" s="7"/>
      <c r="S1153" s="7"/>
      <c r="T1153" s="7"/>
      <c r="U1153" s="7"/>
      <c r="V1153" s="7"/>
      <c r="X1153" s="7"/>
      <c r="Y1153" s="7"/>
      <c r="Z1153" s="7"/>
      <c r="AA1153" s="7"/>
      <c r="AC1153" s="7"/>
      <c r="AD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7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</row>
    <row r="1154" spans="2:57" x14ac:dyDescent="0.2">
      <c r="B1154" s="7"/>
      <c r="C1154" s="7"/>
      <c r="E1154" s="7"/>
      <c r="F1154" s="7"/>
      <c r="G1154" s="7"/>
      <c r="H1154" s="7"/>
      <c r="I1154" s="7"/>
      <c r="J1154" s="7"/>
      <c r="K1154" s="7"/>
      <c r="O1154" s="10"/>
      <c r="P1154" s="7"/>
      <c r="Q1154" s="7"/>
      <c r="S1154" s="7"/>
      <c r="T1154" s="7"/>
      <c r="U1154" s="7"/>
      <c r="V1154" s="7"/>
      <c r="X1154" s="7"/>
      <c r="Y1154" s="7"/>
      <c r="Z1154" s="7"/>
      <c r="AA1154" s="7"/>
      <c r="AC1154" s="7"/>
      <c r="AD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7"/>
      <c r="AV1154" s="7"/>
      <c r="AW1154" s="7"/>
      <c r="AX1154" s="7"/>
      <c r="AY1154" s="7"/>
      <c r="AZ1154" s="7"/>
      <c r="BA1154" s="7"/>
      <c r="BB1154" s="7"/>
      <c r="BC1154" s="7"/>
      <c r="BD1154" s="7"/>
      <c r="BE1154" s="7"/>
    </row>
    <row r="1155" spans="2:57" x14ac:dyDescent="0.2">
      <c r="B1155" s="7"/>
      <c r="C1155" s="7"/>
      <c r="E1155" s="7"/>
      <c r="F1155" s="7"/>
      <c r="G1155" s="7"/>
      <c r="H1155" s="7"/>
      <c r="I1155" s="7"/>
      <c r="J1155" s="7"/>
      <c r="K1155" s="7"/>
      <c r="O1155" s="10"/>
      <c r="P1155" s="7"/>
      <c r="Q1155" s="7"/>
      <c r="S1155" s="7"/>
      <c r="T1155" s="7"/>
      <c r="U1155" s="7"/>
      <c r="V1155" s="7"/>
      <c r="X1155" s="7"/>
      <c r="Y1155" s="7"/>
      <c r="Z1155" s="7"/>
      <c r="AA1155" s="7"/>
      <c r="AC1155" s="7"/>
      <c r="AD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7"/>
      <c r="AU1155" s="7"/>
      <c r="AV1155" s="7"/>
      <c r="AW1155" s="7"/>
      <c r="AX1155" s="7"/>
      <c r="AY1155" s="7"/>
      <c r="AZ1155" s="7"/>
      <c r="BA1155" s="7"/>
      <c r="BB1155" s="7"/>
      <c r="BC1155" s="7"/>
      <c r="BD1155" s="7"/>
      <c r="BE1155" s="7"/>
    </row>
    <row r="1156" spans="2:57" x14ac:dyDescent="0.2">
      <c r="B1156" s="7"/>
      <c r="C1156" s="7"/>
      <c r="E1156" s="7"/>
      <c r="F1156" s="7"/>
      <c r="G1156" s="7"/>
      <c r="H1156" s="7"/>
      <c r="I1156" s="7"/>
      <c r="J1156" s="7"/>
      <c r="K1156" s="7"/>
      <c r="O1156" s="10"/>
      <c r="P1156" s="7"/>
      <c r="Q1156" s="7"/>
      <c r="S1156" s="7"/>
      <c r="T1156" s="7"/>
      <c r="U1156" s="7"/>
      <c r="V1156" s="7"/>
      <c r="X1156" s="7"/>
      <c r="Y1156" s="7"/>
      <c r="Z1156" s="7"/>
      <c r="AA1156" s="7"/>
      <c r="AC1156" s="7"/>
      <c r="AD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</row>
    <row r="1157" spans="2:57" x14ac:dyDescent="0.2">
      <c r="B1157" s="7"/>
      <c r="C1157" s="7"/>
      <c r="E1157" s="7"/>
      <c r="F1157" s="7"/>
      <c r="G1157" s="7"/>
      <c r="H1157" s="7"/>
      <c r="I1157" s="7"/>
      <c r="J1157" s="7"/>
      <c r="K1157" s="7"/>
      <c r="O1157" s="10"/>
      <c r="P1157" s="7"/>
      <c r="Q1157" s="7"/>
      <c r="S1157" s="7"/>
      <c r="T1157" s="7"/>
      <c r="U1157" s="7"/>
      <c r="V1157" s="7"/>
      <c r="X1157" s="7"/>
      <c r="Y1157" s="7"/>
      <c r="Z1157" s="7"/>
      <c r="AA1157" s="7"/>
      <c r="AC1157" s="7"/>
      <c r="AD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7"/>
      <c r="AU1157" s="7"/>
      <c r="AV1157" s="7"/>
      <c r="AW1157" s="7"/>
      <c r="AX1157" s="7"/>
      <c r="AY1157" s="7"/>
      <c r="AZ1157" s="7"/>
      <c r="BA1157" s="7"/>
      <c r="BB1157" s="7"/>
      <c r="BC1157" s="7"/>
      <c r="BD1157" s="7"/>
      <c r="BE1157" s="7"/>
    </row>
    <row r="1158" spans="2:57" x14ac:dyDescent="0.2">
      <c r="B1158" s="7"/>
      <c r="C1158" s="7"/>
      <c r="E1158" s="7"/>
      <c r="F1158" s="7"/>
      <c r="G1158" s="7"/>
      <c r="H1158" s="7"/>
      <c r="I1158" s="7"/>
      <c r="J1158" s="7"/>
      <c r="K1158" s="7"/>
      <c r="O1158" s="10"/>
      <c r="P1158" s="7"/>
      <c r="Q1158" s="7"/>
      <c r="S1158" s="7"/>
      <c r="T1158" s="7"/>
      <c r="U1158" s="7"/>
      <c r="V1158" s="7"/>
      <c r="X1158" s="7"/>
      <c r="Y1158" s="7"/>
      <c r="Z1158" s="7"/>
      <c r="AA1158" s="7"/>
      <c r="AC1158" s="7"/>
      <c r="AD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7"/>
      <c r="AV1158" s="7"/>
      <c r="AW1158" s="7"/>
      <c r="AX1158" s="7"/>
      <c r="AY1158" s="7"/>
      <c r="AZ1158" s="7"/>
      <c r="BA1158" s="7"/>
      <c r="BB1158" s="7"/>
      <c r="BC1158" s="7"/>
      <c r="BD1158" s="7"/>
      <c r="BE1158" s="7"/>
    </row>
    <row r="1159" spans="2:57" x14ac:dyDescent="0.2">
      <c r="B1159" s="7"/>
      <c r="C1159" s="7"/>
      <c r="E1159" s="7"/>
      <c r="F1159" s="7"/>
      <c r="G1159" s="7"/>
      <c r="H1159" s="7"/>
      <c r="I1159" s="7"/>
      <c r="J1159" s="7"/>
      <c r="K1159" s="7"/>
      <c r="O1159" s="10"/>
      <c r="P1159" s="7"/>
      <c r="Q1159" s="7"/>
      <c r="S1159" s="7"/>
      <c r="T1159" s="7"/>
      <c r="U1159" s="7"/>
      <c r="V1159" s="7"/>
      <c r="X1159" s="7"/>
      <c r="Y1159" s="7"/>
      <c r="Z1159" s="7"/>
      <c r="AA1159" s="7"/>
      <c r="AC1159" s="7"/>
      <c r="AD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7"/>
      <c r="AU1159" s="7"/>
      <c r="AV1159" s="7"/>
      <c r="AW1159" s="7"/>
      <c r="AX1159" s="7"/>
      <c r="AY1159" s="7"/>
      <c r="AZ1159" s="7"/>
      <c r="BA1159" s="7"/>
      <c r="BB1159" s="7"/>
      <c r="BC1159" s="7"/>
      <c r="BD1159" s="7"/>
      <c r="BE1159" s="7"/>
    </row>
    <row r="1160" spans="2:57" x14ac:dyDescent="0.2">
      <c r="B1160" s="7"/>
      <c r="C1160" s="7"/>
      <c r="E1160" s="7"/>
      <c r="F1160" s="7"/>
      <c r="G1160" s="7"/>
      <c r="H1160" s="7"/>
      <c r="I1160" s="7"/>
      <c r="J1160" s="7"/>
      <c r="K1160" s="7"/>
      <c r="O1160" s="10"/>
      <c r="P1160" s="7"/>
      <c r="Q1160" s="7"/>
      <c r="S1160" s="7"/>
      <c r="T1160" s="7"/>
      <c r="U1160" s="7"/>
      <c r="V1160" s="7"/>
      <c r="X1160" s="7"/>
      <c r="Y1160" s="7"/>
      <c r="Z1160" s="7"/>
      <c r="AA1160" s="7"/>
      <c r="AC1160" s="7"/>
      <c r="AD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  <c r="AU1160" s="7"/>
      <c r="AV1160" s="7"/>
      <c r="AW1160" s="7"/>
      <c r="AX1160" s="7"/>
      <c r="AY1160" s="7"/>
      <c r="AZ1160" s="7"/>
      <c r="BA1160" s="7"/>
      <c r="BB1160" s="7"/>
      <c r="BC1160" s="7"/>
      <c r="BD1160" s="7"/>
      <c r="BE1160" s="7"/>
    </row>
    <row r="1161" spans="2:57" x14ac:dyDescent="0.2">
      <c r="B1161" s="7"/>
      <c r="C1161" s="7"/>
      <c r="E1161" s="7"/>
      <c r="F1161" s="7"/>
      <c r="G1161" s="7"/>
      <c r="H1161" s="7"/>
      <c r="I1161" s="7"/>
      <c r="J1161" s="7"/>
      <c r="K1161" s="7"/>
      <c r="O1161" s="10"/>
      <c r="P1161" s="7"/>
      <c r="Q1161" s="7"/>
      <c r="S1161" s="7"/>
      <c r="T1161" s="7"/>
      <c r="U1161" s="7"/>
      <c r="V1161" s="7"/>
      <c r="X1161" s="7"/>
      <c r="Y1161" s="7"/>
      <c r="Z1161" s="7"/>
      <c r="AA1161" s="7"/>
      <c r="AC1161" s="7"/>
      <c r="AD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7"/>
      <c r="AU1161" s="7"/>
      <c r="AV1161" s="7"/>
      <c r="AW1161" s="7"/>
      <c r="AX1161" s="7"/>
      <c r="AY1161" s="7"/>
      <c r="AZ1161" s="7"/>
      <c r="BA1161" s="7"/>
      <c r="BB1161" s="7"/>
      <c r="BC1161" s="7"/>
      <c r="BD1161" s="7"/>
      <c r="BE1161" s="7"/>
    </row>
    <row r="1162" spans="2:57" x14ac:dyDescent="0.2">
      <c r="B1162" s="7"/>
      <c r="C1162" s="7"/>
      <c r="E1162" s="7"/>
      <c r="F1162" s="7"/>
      <c r="G1162" s="7"/>
      <c r="H1162" s="7"/>
      <c r="I1162" s="7"/>
      <c r="J1162" s="7"/>
      <c r="K1162" s="7"/>
      <c r="O1162" s="10"/>
      <c r="P1162" s="7"/>
      <c r="Q1162" s="7"/>
      <c r="S1162" s="7"/>
      <c r="T1162" s="7"/>
      <c r="U1162" s="7"/>
      <c r="V1162" s="7"/>
      <c r="X1162" s="7"/>
      <c r="Y1162" s="7"/>
      <c r="Z1162" s="7"/>
      <c r="AA1162" s="7"/>
      <c r="AC1162" s="7"/>
      <c r="AD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7"/>
      <c r="AV1162" s="7"/>
      <c r="AW1162" s="7"/>
      <c r="AX1162" s="7"/>
      <c r="AY1162" s="7"/>
      <c r="AZ1162" s="7"/>
      <c r="BA1162" s="7"/>
      <c r="BB1162" s="7"/>
      <c r="BC1162" s="7"/>
      <c r="BD1162" s="7"/>
      <c r="BE1162" s="7"/>
    </row>
    <row r="1163" spans="2:57" x14ac:dyDescent="0.2">
      <c r="B1163" s="7"/>
      <c r="C1163" s="7"/>
      <c r="E1163" s="7"/>
      <c r="F1163" s="7"/>
      <c r="G1163" s="7"/>
      <c r="H1163" s="7"/>
      <c r="I1163" s="7"/>
      <c r="J1163" s="7"/>
      <c r="K1163" s="7"/>
      <c r="O1163" s="10"/>
      <c r="P1163" s="7"/>
      <c r="Q1163" s="7"/>
      <c r="S1163" s="7"/>
      <c r="T1163" s="7"/>
      <c r="U1163" s="7"/>
      <c r="V1163" s="7"/>
      <c r="X1163" s="7"/>
      <c r="Y1163" s="7"/>
      <c r="Z1163" s="7"/>
      <c r="AA1163" s="7"/>
      <c r="AC1163" s="7"/>
      <c r="AD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</row>
    <row r="1164" spans="2:57" x14ac:dyDescent="0.2">
      <c r="B1164" s="7"/>
      <c r="C1164" s="7"/>
      <c r="E1164" s="7"/>
      <c r="F1164" s="7"/>
      <c r="G1164" s="7"/>
      <c r="H1164" s="7"/>
      <c r="I1164" s="7"/>
      <c r="J1164" s="7"/>
      <c r="K1164" s="7"/>
      <c r="O1164" s="10"/>
      <c r="P1164" s="7"/>
      <c r="Q1164" s="7"/>
      <c r="S1164" s="7"/>
      <c r="T1164" s="7"/>
      <c r="U1164" s="7"/>
      <c r="V1164" s="7"/>
      <c r="X1164" s="7"/>
      <c r="Y1164" s="7"/>
      <c r="Z1164" s="7"/>
      <c r="AA1164" s="7"/>
      <c r="AC1164" s="7"/>
      <c r="AD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  <c r="AU1164" s="7"/>
      <c r="AV1164" s="7"/>
      <c r="AW1164" s="7"/>
      <c r="AX1164" s="7"/>
      <c r="AY1164" s="7"/>
      <c r="AZ1164" s="7"/>
      <c r="BA1164" s="7"/>
      <c r="BB1164" s="7"/>
      <c r="BC1164" s="7"/>
      <c r="BD1164" s="7"/>
      <c r="BE1164" s="7"/>
    </row>
    <row r="1165" spans="2:57" x14ac:dyDescent="0.2">
      <c r="B1165" s="7"/>
      <c r="C1165" s="7"/>
      <c r="E1165" s="7"/>
      <c r="F1165" s="7"/>
      <c r="G1165" s="7"/>
      <c r="H1165" s="7"/>
      <c r="I1165" s="7"/>
      <c r="J1165" s="7"/>
      <c r="K1165" s="7"/>
      <c r="O1165" s="10"/>
      <c r="P1165" s="7"/>
      <c r="Q1165" s="7"/>
      <c r="S1165" s="7"/>
      <c r="T1165" s="7"/>
      <c r="U1165" s="7"/>
      <c r="V1165" s="7"/>
      <c r="X1165" s="7"/>
      <c r="Y1165" s="7"/>
      <c r="Z1165" s="7"/>
      <c r="AA1165" s="7"/>
      <c r="AC1165" s="7"/>
      <c r="AD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7"/>
      <c r="AU1165" s="7"/>
      <c r="AV1165" s="7"/>
      <c r="AW1165" s="7"/>
      <c r="AX1165" s="7"/>
      <c r="AY1165" s="7"/>
      <c r="AZ1165" s="7"/>
      <c r="BA1165" s="7"/>
      <c r="BB1165" s="7"/>
      <c r="BC1165" s="7"/>
      <c r="BD1165" s="7"/>
      <c r="BE1165" s="7"/>
    </row>
    <row r="1166" spans="2:57" x14ac:dyDescent="0.2">
      <c r="B1166" s="7"/>
      <c r="C1166" s="7"/>
      <c r="E1166" s="7"/>
      <c r="F1166" s="7"/>
      <c r="G1166" s="7"/>
      <c r="H1166" s="7"/>
      <c r="I1166" s="7"/>
      <c r="J1166" s="7"/>
      <c r="K1166" s="7"/>
      <c r="O1166" s="10"/>
      <c r="P1166" s="7"/>
      <c r="Q1166" s="7"/>
      <c r="S1166" s="7"/>
      <c r="T1166" s="7"/>
      <c r="U1166" s="7"/>
      <c r="V1166" s="7"/>
      <c r="X1166" s="7"/>
      <c r="Y1166" s="7"/>
      <c r="Z1166" s="7"/>
      <c r="AA1166" s="7"/>
      <c r="AC1166" s="7"/>
      <c r="AD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7"/>
      <c r="AV1166" s="7"/>
      <c r="AW1166" s="7"/>
      <c r="AX1166" s="7"/>
      <c r="AY1166" s="7"/>
      <c r="AZ1166" s="7"/>
      <c r="BA1166" s="7"/>
      <c r="BB1166" s="7"/>
      <c r="BC1166" s="7"/>
      <c r="BD1166" s="7"/>
      <c r="BE1166" s="7"/>
    </row>
    <row r="1167" spans="2:57" x14ac:dyDescent="0.2">
      <c r="B1167" s="7"/>
      <c r="C1167" s="7"/>
      <c r="E1167" s="7"/>
      <c r="F1167" s="7"/>
      <c r="G1167" s="7"/>
      <c r="H1167" s="7"/>
      <c r="I1167" s="7"/>
      <c r="J1167" s="7"/>
      <c r="K1167" s="7"/>
      <c r="O1167" s="10"/>
      <c r="P1167" s="7"/>
      <c r="Q1167" s="7"/>
      <c r="S1167" s="7"/>
      <c r="T1167" s="7"/>
      <c r="U1167" s="7"/>
      <c r="V1167" s="7"/>
      <c r="X1167" s="7"/>
      <c r="Y1167" s="7"/>
      <c r="Z1167" s="7"/>
      <c r="AA1167" s="7"/>
      <c r="AC1167" s="7"/>
      <c r="AD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7"/>
      <c r="AU1167" s="7"/>
      <c r="AV1167" s="7"/>
      <c r="AW1167" s="7"/>
      <c r="AX1167" s="7"/>
      <c r="AY1167" s="7"/>
      <c r="AZ1167" s="7"/>
      <c r="BA1167" s="7"/>
      <c r="BB1167" s="7"/>
      <c r="BC1167" s="7"/>
      <c r="BD1167" s="7"/>
      <c r="BE1167" s="7"/>
    </row>
    <row r="1168" spans="2:57" x14ac:dyDescent="0.2">
      <c r="B1168" s="7"/>
      <c r="C1168" s="7"/>
      <c r="E1168" s="7"/>
      <c r="F1168" s="7"/>
      <c r="G1168" s="7"/>
      <c r="H1168" s="7"/>
      <c r="I1168" s="7"/>
      <c r="J1168" s="7"/>
      <c r="K1168" s="7"/>
      <c r="O1168" s="10"/>
      <c r="P1168" s="7"/>
      <c r="Q1168" s="7"/>
      <c r="S1168" s="7"/>
      <c r="T1168" s="7"/>
      <c r="U1168" s="7"/>
      <c r="V1168" s="7"/>
      <c r="X1168" s="7"/>
      <c r="Y1168" s="7"/>
      <c r="Z1168" s="7"/>
      <c r="AA1168" s="7"/>
      <c r="AC1168" s="7"/>
      <c r="AD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  <c r="AU1168" s="7"/>
      <c r="AV1168" s="7"/>
      <c r="AW1168" s="7"/>
      <c r="AX1168" s="7"/>
      <c r="AY1168" s="7"/>
      <c r="AZ1168" s="7"/>
      <c r="BA1168" s="7"/>
      <c r="BB1168" s="7"/>
      <c r="BC1168" s="7"/>
      <c r="BD1168" s="7"/>
      <c r="BE1168" s="7"/>
    </row>
    <row r="1169" spans="2:57" x14ac:dyDescent="0.2">
      <c r="B1169" s="7"/>
      <c r="C1169" s="7"/>
      <c r="E1169" s="7"/>
      <c r="F1169" s="7"/>
      <c r="G1169" s="7"/>
      <c r="H1169" s="7"/>
      <c r="I1169" s="7"/>
      <c r="J1169" s="7"/>
      <c r="K1169" s="7"/>
      <c r="O1169" s="10"/>
      <c r="P1169" s="7"/>
      <c r="Q1169" s="7"/>
      <c r="S1169" s="7"/>
      <c r="T1169" s="7"/>
      <c r="U1169" s="7"/>
      <c r="V1169" s="7"/>
      <c r="X1169" s="7"/>
      <c r="Y1169" s="7"/>
      <c r="Z1169" s="7"/>
      <c r="AA1169" s="7"/>
      <c r="AC1169" s="7"/>
      <c r="AD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7"/>
      <c r="AU1169" s="7"/>
      <c r="AV1169" s="7"/>
      <c r="AW1169" s="7"/>
      <c r="AX1169" s="7"/>
      <c r="AY1169" s="7"/>
      <c r="AZ1169" s="7"/>
      <c r="BA1169" s="7"/>
      <c r="BB1169" s="7"/>
      <c r="BC1169" s="7"/>
      <c r="BD1169" s="7"/>
      <c r="BE1169" s="7"/>
    </row>
    <row r="1170" spans="2:57" x14ac:dyDescent="0.2">
      <c r="B1170" s="7"/>
      <c r="C1170" s="7"/>
      <c r="E1170" s="7"/>
      <c r="F1170" s="7"/>
      <c r="G1170" s="7"/>
      <c r="H1170" s="7"/>
      <c r="I1170" s="7"/>
      <c r="J1170" s="7"/>
      <c r="K1170" s="7"/>
      <c r="O1170" s="10"/>
      <c r="P1170" s="7"/>
      <c r="Q1170" s="7"/>
      <c r="S1170" s="7"/>
      <c r="T1170" s="7"/>
      <c r="U1170" s="7"/>
      <c r="V1170" s="7"/>
      <c r="X1170" s="7"/>
      <c r="Y1170" s="7"/>
      <c r="Z1170" s="7"/>
      <c r="AA1170" s="7"/>
      <c r="AC1170" s="7"/>
      <c r="AD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7"/>
      <c r="AV1170" s="7"/>
      <c r="AW1170" s="7"/>
      <c r="AX1170" s="7"/>
      <c r="AY1170" s="7"/>
      <c r="AZ1170" s="7"/>
      <c r="BA1170" s="7"/>
      <c r="BB1170" s="7"/>
      <c r="BC1170" s="7"/>
      <c r="BD1170" s="7"/>
      <c r="BE1170" s="7"/>
    </row>
    <row r="1171" spans="2:57" x14ac:dyDescent="0.2">
      <c r="B1171" s="7"/>
      <c r="C1171" s="7"/>
      <c r="E1171" s="7"/>
      <c r="F1171" s="7"/>
      <c r="G1171" s="7"/>
      <c r="H1171" s="7"/>
      <c r="I1171" s="7"/>
      <c r="J1171" s="7"/>
      <c r="K1171" s="7"/>
      <c r="O1171" s="10"/>
      <c r="P1171" s="7"/>
      <c r="Q1171" s="7"/>
      <c r="S1171" s="7"/>
      <c r="T1171" s="7"/>
      <c r="U1171" s="7"/>
      <c r="V1171" s="7"/>
      <c r="X1171" s="7"/>
      <c r="Y1171" s="7"/>
      <c r="Z1171" s="7"/>
      <c r="AA1171" s="7"/>
      <c r="AC1171" s="7"/>
      <c r="AD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</row>
    <row r="1172" spans="2:57" x14ac:dyDescent="0.2">
      <c r="B1172" s="7"/>
      <c r="C1172" s="7"/>
      <c r="E1172" s="7"/>
      <c r="F1172" s="7"/>
      <c r="G1172" s="7"/>
      <c r="H1172" s="7"/>
      <c r="I1172" s="7"/>
      <c r="J1172" s="7"/>
      <c r="K1172" s="7"/>
      <c r="O1172" s="10"/>
      <c r="P1172" s="7"/>
      <c r="Q1172" s="7"/>
      <c r="S1172" s="7"/>
      <c r="T1172" s="7"/>
      <c r="U1172" s="7"/>
      <c r="V1172" s="7"/>
      <c r="X1172" s="7"/>
      <c r="Y1172" s="7"/>
      <c r="Z1172" s="7"/>
      <c r="AA1172" s="7"/>
      <c r="AC1172" s="7"/>
      <c r="AD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  <c r="AU1172" s="7"/>
      <c r="AV1172" s="7"/>
      <c r="AW1172" s="7"/>
      <c r="AX1172" s="7"/>
      <c r="AY1172" s="7"/>
      <c r="AZ1172" s="7"/>
      <c r="BA1172" s="7"/>
      <c r="BB1172" s="7"/>
      <c r="BC1172" s="7"/>
      <c r="BD1172" s="7"/>
      <c r="BE1172" s="7"/>
    </row>
    <row r="1173" spans="2:57" x14ac:dyDescent="0.2">
      <c r="B1173" s="7"/>
      <c r="C1173" s="7"/>
      <c r="E1173" s="7"/>
      <c r="F1173" s="7"/>
      <c r="G1173" s="7"/>
      <c r="H1173" s="7"/>
      <c r="I1173" s="7"/>
      <c r="J1173" s="7"/>
      <c r="K1173" s="7"/>
      <c r="O1173" s="10"/>
      <c r="P1173" s="7"/>
      <c r="Q1173" s="7"/>
      <c r="S1173" s="7"/>
      <c r="T1173" s="7"/>
      <c r="U1173" s="7"/>
      <c r="V1173" s="7"/>
      <c r="X1173" s="7"/>
      <c r="Y1173" s="7"/>
      <c r="Z1173" s="7"/>
      <c r="AA1173" s="7"/>
      <c r="AC1173" s="7"/>
      <c r="AD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7"/>
      <c r="AU1173" s="7"/>
      <c r="AV1173" s="7"/>
      <c r="AW1173" s="7"/>
      <c r="AX1173" s="7"/>
      <c r="AY1173" s="7"/>
      <c r="AZ1173" s="7"/>
      <c r="BA1173" s="7"/>
      <c r="BB1173" s="7"/>
      <c r="BC1173" s="7"/>
      <c r="BD1173" s="7"/>
      <c r="BE1173" s="7"/>
    </row>
    <row r="1174" spans="2:57" x14ac:dyDescent="0.2">
      <c r="B1174" s="7"/>
      <c r="C1174" s="7"/>
      <c r="E1174" s="7"/>
      <c r="F1174" s="7"/>
      <c r="G1174" s="7"/>
      <c r="H1174" s="7"/>
      <c r="I1174" s="7"/>
      <c r="J1174" s="7"/>
      <c r="K1174" s="7"/>
      <c r="O1174" s="10"/>
      <c r="P1174" s="7"/>
      <c r="Q1174" s="7"/>
      <c r="S1174" s="7"/>
      <c r="T1174" s="7"/>
      <c r="U1174" s="7"/>
      <c r="V1174" s="7"/>
      <c r="X1174" s="7"/>
      <c r="Y1174" s="7"/>
      <c r="Z1174" s="7"/>
      <c r="AA1174" s="7"/>
      <c r="AC1174" s="7"/>
      <c r="AD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</row>
    <row r="1175" spans="2:57" x14ac:dyDescent="0.2">
      <c r="B1175" s="7"/>
      <c r="C1175" s="7"/>
      <c r="E1175" s="7"/>
      <c r="F1175" s="7"/>
      <c r="G1175" s="7"/>
      <c r="H1175" s="7"/>
      <c r="I1175" s="7"/>
      <c r="J1175" s="7"/>
      <c r="K1175" s="7"/>
      <c r="O1175" s="10"/>
      <c r="P1175" s="7"/>
      <c r="Q1175" s="7"/>
      <c r="S1175" s="7"/>
      <c r="T1175" s="7"/>
      <c r="U1175" s="7"/>
      <c r="V1175" s="7"/>
      <c r="X1175" s="7"/>
      <c r="Y1175" s="7"/>
      <c r="Z1175" s="7"/>
      <c r="AA1175" s="7"/>
      <c r="AC1175" s="7"/>
      <c r="AD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7"/>
      <c r="AU1175" s="7"/>
      <c r="AV1175" s="7"/>
      <c r="AW1175" s="7"/>
      <c r="AX1175" s="7"/>
      <c r="AY1175" s="7"/>
      <c r="AZ1175" s="7"/>
      <c r="BA1175" s="7"/>
      <c r="BB1175" s="7"/>
      <c r="BC1175" s="7"/>
      <c r="BD1175" s="7"/>
      <c r="BE1175" s="7"/>
    </row>
    <row r="1176" spans="2:57" x14ac:dyDescent="0.2">
      <c r="B1176" s="7"/>
      <c r="C1176" s="7"/>
      <c r="E1176" s="7"/>
      <c r="F1176" s="7"/>
      <c r="G1176" s="7"/>
      <c r="H1176" s="7"/>
      <c r="I1176" s="7"/>
      <c r="J1176" s="7"/>
      <c r="K1176" s="7"/>
      <c r="O1176" s="10"/>
      <c r="P1176" s="7"/>
      <c r="Q1176" s="7"/>
      <c r="S1176" s="7"/>
      <c r="T1176" s="7"/>
      <c r="U1176" s="7"/>
      <c r="V1176" s="7"/>
      <c r="X1176" s="7"/>
      <c r="Y1176" s="7"/>
      <c r="Z1176" s="7"/>
      <c r="AA1176" s="7"/>
      <c r="AC1176" s="7"/>
      <c r="AD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  <c r="AU1176" s="7"/>
      <c r="AV1176" s="7"/>
      <c r="AW1176" s="7"/>
      <c r="AX1176" s="7"/>
      <c r="AY1176" s="7"/>
      <c r="AZ1176" s="7"/>
      <c r="BA1176" s="7"/>
      <c r="BB1176" s="7"/>
      <c r="BC1176" s="7"/>
      <c r="BD1176" s="7"/>
      <c r="BE1176" s="7"/>
    </row>
    <row r="1177" spans="2:57" x14ac:dyDescent="0.2">
      <c r="B1177" s="7"/>
      <c r="C1177" s="7"/>
      <c r="E1177" s="7"/>
      <c r="F1177" s="7"/>
      <c r="G1177" s="7"/>
      <c r="H1177" s="7"/>
      <c r="I1177" s="7"/>
      <c r="J1177" s="7"/>
      <c r="K1177" s="7"/>
      <c r="O1177" s="10"/>
      <c r="P1177" s="7"/>
      <c r="Q1177" s="7"/>
      <c r="S1177" s="7"/>
      <c r="T1177" s="7"/>
      <c r="U1177" s="7"/>
      <c r="V1177" s="7"/>
      <c r="X1177" s="7"/>
      <c r="Y1177" s="7"/>
      <c r="Z1177" s="7"/>
      <c r="AA1177" s="7"/>
      <c r="AC1177" s="7"/>
      <c r="AD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7"/>
      <c r="AU1177" s="7"/>
      <c r="AV1177" s="7"/>
      <c r="AW1177" s="7"/>
      <c r="AX1177" s="7"/>
      <c r="AY1177" s="7"/>
      <c r="AZ1177" s="7"/>
      <c r="BA1177" s="7"/>
      <c r="BB1177" s="7"/>
      <c r="BC1177" s="7"/>
      <c r="BD1177" s="7"/>
      <c r="BE1177" s="7"/>
    </row>
    <row r="1178" spans="2:57" x14ac:dyDescent="0.2">
      <c r="B1178" s="7"/>
      <c r="C1178" s="7"/>
      <c r="E1178" s="7"/>
      <c r="F1178" s="7"/>
      <c r="G1178" s="7"/>
      <c r="H1178" s="7"/>
      <c r="I1178" s="7"/>
      <c r="J1178" s="7"/>
      <c r="K1178" s="7"/>
      <c r="O1178" s="10"/>
      <c r="P1178" s="7"/>
      <c r="Q1178" s="7"/>
      <c r="S1178" s="7"/>
      <c r="T1178" s="7"/>
      <c r="U1178" s="7"/>
      <c r="V1178" s="7"/>
      <c r="X1178" s="7"/>
      <c r="Y1178" s="7"/>
      <c r="Z1178" s="7"/>
      <c r="AA1178" s="7"/>
      <c r="AC1178" s="7"/>
      <c r="AD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7"/>
      <c r="AU1178" s="7"/>
      <c r="AV1178" s="7"/>
      <c r="AW1178" s="7"/>
      <c r="AX1178" s="7"/>
      <c r="AY1178" s="7"/>
      <c r="AZ1178" s="7"/>
      <c r="BA1178" s="7"/>
      <c r="BB1178" s="7"/>
      <c r="BC1178" s="7"/>
      <c r="BD1178" s="7"/>
      <c r="BE1178" s="7"/>
    </row>
    <row r="1179" spans="2:57" x14ac:dyDescent="0.2">
      <c r="B1179" s="7"/>
      <c r="C1179" s="7"/>
      <c r="E1179" s="7"/>
      <c r="F1179" s="7"/>
      <c r="G1179" s="7"/>
      <c r="H1179" s="7"/>
      <c r="I1179" s="7"/>
      <c r="J1179" s="7"/>
      <c r="K1179" s="7"/>
      <c r="O1179" s="10"/>
      <c r="P1179" s="7"/>
      <c r="Q1179" s="7"/>
      <c r="S1179" s="7"/>
      <c r="T1179" s="7"/>
      <c r="U1179" s="7"/>
      <c r="V1179" s="7"/>
      <c r="X1179" s="7"/>
      <c r="Y1179" s="7"/>
      <c r="Z1179" s="7"/>
      <c r="AA1179" s="7"/>
      <c r="AC1179" s="7"/>
      <c r="AD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7"/>
      <c r="AU1179" s="7"/>
      <c r="AV1179" s="7"/>
      <c r="AW1179" s="7"/>
      <c r="AX1179" s="7"/>
      <c r="AY1179" s="7"/>
      <c r="AZ1179" s="7"/>
      <c r="BA1179" s="7"/>
      <c r="BB1179" s="7"/>
      <c r="BC1179" s="7"/>
      <c r="BD1179" s="7"/>
      <c r="BE1179" s="7"/>
    </row>
    <row r="1180" spans="2:57" x14ac:dyDescent="0.2">
      <c r="B1180" s="7"/>
      <c r="C1180" s="7"/>
      <c r="E1180" s="7"/>
      <c r="F1180" s="7"/>
      <c r="G1180" s="7"/>
      <c r="H1180" s="7"/>
      <c r="I1180" s="7"/>
      <c r="J1180" s="7"/>
      <c r="K1180" s="7"/>
      <c r="O1180" s="10"/>
      <c r="P1180" s="7"/>
      <c r="Q1180" s="7"/>
      <c r="S1180" s="7"/>
      <c r="T1180" s="7"/>
      <c r="U1180" s="7"/>
      <c r="V1180" s="7"/>
      <c r="X1180" s="7"/>
      <c r="Y1180" s="7"/>
      <c r="Z1180" s="7"/>
      <c r="AA1180" s="7"/>
      <c r="AC1180" s="7"/>
      <c r="AD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  <c r="AU1180" s="7"/>
      <c r="AV1180" s="7"/>
      <c r="AW1180" s="7"/>
      <c r="AX1180" s="7"/>
      <c r="AY1180" s="7"/>
      <c r="AZ1180" s="7"/>
      <c r="BA1180" s="7"/>
      <c r="BB1180" s="7"/>
      <c r="BC1180" s="7"/>
      <c r="BD1180" s="7"/>
      <c r="BE1180" s="7"/>
    </row>
    <row r="1181" spans="2:57" x14ac:dyDescent="0.2">
      <c r="B1181" s="7"/>
      <c r="C1181" s="7"/>
      <c r="E1181" s="7"/>
      <c r="F1181" s="7"/>
      <c r="G1181" s="7"/>
      <c r="H1181" s="7"/>
      <c r="I1181" s="7"/>
      <c r="J1181" s="7"/>
      <c r="K1181" s="7"/>
      <c r="O1181" s="10"/>
      <c r="P1181" s="7"/>
      <c r="Q1181" s="7"/>
      <c r="S1181" s="7"/>
      <c r="T1181" s="7"/>
      <c r="U1181" s="7"/>
      <c r="V1181" s="7"/>
      <c r="X1181" s="7"/>
      <c r="Y1181" s="7"/>
      <c r="Z1181" s="7"/>
      <c r="AA1181" s="7"/>
      <c r="AC1181" s="7"/>
      <c r="AD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7"/>
      <c r="AU1181" s="7"/>
      <c r="AV1181" s="7"/>
      <c r="AW1181" s="7"/>
      <c r="AX1181" s="7"/>
      <c r="AY1181" s="7"/>
      <c r="AZ1181" s="7"/>
      <c r="BA1181" s="7"/>
      <c r="BB1181" s="7"/>
      <c r="BC1181" s="7"/>
      <c r="BD1181" s="7"/>
      <c r="BE1181" s="7"/>
    </row>
    <row r="1182" spans="2:57" x14ac:dyDescent="0.2">
      <c r="B1182" s="7"/>
      <c r="C1182" s="7"/>
      <c r="E1182" s="7"/>
      <c r="F1182" s="7"/>
      <c r="G1182" s="7"/>
      <c r="H1182" s="7"/>
      <c r="I1182" s="7"/>
      <c r="J1182" s="7"/>
      <c r="K1182" s="7"/>
      <c r="O1182" s="10"/>
      <c r="P1182" s="7"/>
      <c r="Q1182" s="7"/>
      <c r="S1182" s="7"/>
      <c r="T1182" s="7"/>
      <c r="U1182" s="7"/>
      <c r="V1182" s="7"/>
      <c r="X1182" s="7"/>
      <c r="Y1182" s="7"/>
      <c r="Z1182" s="7"/>
      <c r="AA1182" s="7"/>
      <c r="AC1182" s="7"/>
      <c r="AD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7"/>
      <c r="AU1182" s="7"/>
      <c r="AV1182" s="7"/>
      <c r="AW1182" s="7"/>
      <c r="AX1182" s="7"/>
      <c r="AY1182" s="7"/>
      <c r="AZ1182" s="7"/>
      <c r="BA1182" s="7"/>
      <c r="BB1182" s="7"/>
      <c r="BC1182" s="7"/>
      <c r="BD1182" s="7"/>
      <c r="BE1182" s="7"/>
    </row>
    <row r="1183" spans="2:57" x14ac:dyDescent="0.2">
      <c r="B1183" s="7"/>
      <c r="C1183" s="7"/>
      <c r="E1183" s="7"/>
      <c r="F1183" s="7"/>
      <c r="G1183" s="7"/>
      <c r="H1183" s="7"/>
      <c r="I1183" s="7"/>
      <c r="J1183" s="7"/>
      <c r="K1183" s="7"/>
      <c r="O1183" s="10"/>
      <c r="P1183" s="7"/>
      <c r="Q1183" s="7"/>
      <c r="S1183" s="7"/>
      <c r="T1183" s="7"/>
      <c r="U1183" s="7"/>
      <c r="V1183" s="7"/>
      <c r="X1183" s="7"/>
      <c r="Y1183" s="7"/>
      <c r="Z1183" s="7"/>
      <c r="AA1183" s="7"/>
      <c r="AC1183" s="7"/>
      <c r="AD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</row>
    <row r="1184" spans="2:57" x14ac:dyDescent="0.2">
      <c r="B1184" s="7"/>
      <c r="C1184" s="7"/>
      <c r="E1184" s="7"/>
      <c r="F1184" s="7"/>
      <c r="G1184" s="7"/>
      <c r="H1184" s="7"/>
      <c r="I1184" s="7"/>
      <c r="J1184" s="7"/>
      <c r="K1184" s="7"/>
      <c r="O1184" s="10"/>
      <c r="P1184" s="7"/>
      <c r="Q1184" s="7"/>
      <c r="S1184" s="7"/>
      <c r="T1184" s="7"/>
      <c r="U1184" s="7"/>
      <c r="V1184" s="7"/>
      <c r="X1184" s="7"/>
      <c r="Y1184" s="7"/>
      <c r="Z1184" s="7"/>
      <c r="AA1184" s="7"/>
      <c r="AC1184" s="7"/>
      <c r="AD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  <c r="AU1184" s="7"/>
      <c r="AV1184" s="7"/>
      <c r="AW1184" s="7"/>
      <c r="AX1184" s="7"/>
      <c r="AY1184" s="7"/>
      <c r="AZ1184" s="7"/>
      <c r="BA1184" s="7"/>
      <c r="BB1184" s="7"/>
      <c r="BC1184" s="7"/>
      <c r="BD1184" s="7"/>
      <c r="BE1184" s="7"/>
    </row>
    <row r="1185" spans="2:57" x14ac:dyDescent="0.2">
      <c r="B1185" s="7"/>
      <c r="C1185" s="7"/>
      <c r="E1185" s="7"/>
      <c r="F1185" s="7"/>
      <c r="G1185" s="7"/>
      <c r="H1185" s="7"/>
      <c r="I1185" s="7"/>
      <c r="J1185" s="7"/>
      <c r="K1185" s="7"/>
      <c r="O1185" s="10"/>
      <c r="P1185" s="7"/>
      <c r="Q1185" s="7"/>
      <c r="S1185" s="7"/>
      <c r="T1185" s="7"/>
      <c r="U1185" s="7"/>
      <c r="V1185" s="7"/>
      <c r="X1185" s="7"/>
      <c r="Y1185" s="7"/>
      <c r="Z1185" s="7"/>
      <c r="AA1185" s="7"/>
      <c r="AC1185" s="7"/>
      <c r="AD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7"/>
      <c r="AU1185" s="7"/>
      <c r="AV1185" s="7"/>
      <c r="AW1185" s="7"/>
      <c r="AX1185" s="7"/>
      <c r="AY1185" s="7"/>
      <c r="AZ1185" s="7"/>
      <c r="BA1185" s="7"/>
      <c r="BB1185" s="7"/>
      <c r="BC1185" s="7"/>
      <c r="BD1185" s="7"/>
      <c r="BE1185" s="7"/>
    </row>
    <row r="1186" spans="2:57" x14ac:dyDescent="0.2">
      <c r="B1186" s="7"/>
      <c r="C1186" s="7"/>
      <c r="E1186" s="7"/>
      <c r="F1186" s="7"/>
      <c r="G1186" s="7"/>
      <c r="H1186" s="7"/>
      <c r="I1186" s="7"/>
      <c r="J1186" s="7"/>
      <c r="K1186" s="7"/>
      <c r="O1186" s="10"/>
      <c r="P1186" s="7"/>
      <c r="Q1186" s="7"/>
      <c r="S1186" s="7"/>
      <c r="T1186" s="7"/>
      <c r="U1186" s="7"/>
      <c r="V1186" s="7"/>
      <c r="X1186" s="7"/>
      <c r="Y1186" s="7"/>
      <c r="Z1186" s="7"/>
      <c r="AA1186" s="7"/>
      <c r="AC1186" s="7"/>
      <c r="AD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7"/>
      <c r="AU1186" s="7"/>
      <c r="AV1186" s="7"/>
      <c r="AW1186" s="7"/>
      <c r="AX1186" s="7"/>
      <c r="AY1186" s="7"/>
      <c r="AZ1186" s="7"/>
      <c r="BA1186" s="7"/>
      <c r="BB1186" s="7"/>
      <c r="BC1186" s="7"/>
      <c r="BD1186" s="7"/>
      <c r="BE1186" s="7"/>
    </row>
    <row r="1187" spans="2:57" x14ac:dyDescent="0.2">
      <c r="B1187" s="7"/>
      <c r="C1187" s="7"/>
      <c r="E1187" s="7"/>
      <c r="F1187" s="7"/>
      <c r="G1187" s="7"/>
      <c r="H1187" s="7"/>
      <c r="I1187" s="7"/>
      <c r="J1187" s="7"/>
      <c r="K1187" s="7"/>
      <c r="O1187" s="10"/>
      <c r="P1187" s="7"/>
      <c r="Q1187" s="7"/>
      <c r="S1187" s="7"/>
      <c r="T1187" s="7"/>
      <c r="U1187" s="7"/>
      <c r="V1187" s="7"/>
      <c r="X1187" s="7"/>
      <c r="Y1187" s="7"/>
      <c r="Z1187" s="7"/>
      <c r="AA1187" s="7"/>
      <c r="AC1187" s="7"/>
      <c r="AD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7"/>
      <c r="AU1187" s="7"/>
      <c r="AV1187" s="7"/>
      <c r="AW1187" s="7"/>
      <c r="AX1187" s="7"/>
      <c r="AY1187" s="7"/>
      <c r="AZ1187" s="7"/>
      <c r="BA1187" s="7"/>
      <c r="BB1187" s="7"/>
      <c r="BC1187" s="7"/>
      <c r="BD1187" s="7"/>
      <c r="BE1187" s="7"/>
    </row>
    <row r="1188" spans="2:57" x14ac:dyDescent="0.2">
      <c r="B1188" s="7"/>
      <c r="C1188" s="7"/>
      <c r="E1188" s="7"/>
      <c r="F1188" s="7"/>
      <c r="G1188" s="7"/>
      <c r="H1188" s="7"/>
      <c r="I1188" s="7"/>
      <c r="J1188" s="7"/>
      <c r="K1188" s="7"/>
      <c r="O1188" s="10"/>
      <c r="P1188" s="7"/>
      <c r="Q1188" s="7"/>
      <c r="S1188" s="7"/>
      <c r="T1188" s="7"/>
      <c r="U1188" s="7"/>
      <c r="V1188" s="7"/>
      <c r="X1188" s="7"/>
      <c r="Y1188" s="7"/>
      <c r="Z1188" s="7"/>
      <c r="AA1188" s="7"/>
      <c r="AC1188" s="7"/>
      <c r="AD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  <c r="AU1188" s="7"/>
      <c r="AV1188" s="7"/>
      <c r="AW1188" s="7"/>
      <c r="AX1188" s="7"/>
      <c r="AY1188" s="7"/>
      <c r="AZ1188" s="7"/>
      <c r="BA1188" s="7"/>
      <c r="BB1188" s="7"/>
      <c r="BC1188" s="7"/>
      <c r="BD1188" s="7"/>
      <c r="BE1188" s="7"/>
    </row>
    <row r="1189" spans="2:57" x14ac:dyDescent="0.2">
      <c r="B1189" s="7"/>
      <c r="C1189" s="7"/>
      <c r="E1189" s="7"/>
      <c r="F1189" s="7"/>
      <c r="G1189" s="7"/>
      <c r="H1189" s="7"/>
      <c r="I1189" s="7"/>
      <c r="J1189" s="7"/>
      <c r="K1189" s="7"/>
      <c r="O1189" s="10"/>
      <c r="P1189" s="7"/>
      <c r="Q1189" s="7"/>
      <c r="S1189" s="7"/>
      <c r="T1189" s="7"/>
      <c r="U1189" s="7"/>
      <c r="V1189" s="7"/>
      <c r="X1189" s="7"/>
      <c r="Y1189" s="7"/>
      <c r="Z1189" s="7"/>
      <c r="AA1189" s="7"/>
      <c r="AC1189" s="7"/>
      <c r="AD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7"/>
      <c r="AU1189" s="7"/>
      <c r="AV1189" s="7"/>
      <c r="AW1189" s="7"/>
      <c r="AX1189" s="7"/>
      <c r="AY1189" s="7"/>
      <c r="AZ1189" s="7"/>
      <c r="BA1189" s="7"/>
      <c r="BB1189" s="7"/>
      <c r="BC1189" s="7"/>
      <c r="BD1189" s="7"/>
      <c r="BE1189" s="7"/>
    </row>
    <row r="1190" spans="2:57" x14ac:dyDescent="0.2">
      <c r="B1190" s="7"/>
      <c r="C1190" s="7"/>
      <c r="E1190" s="7"/>
      <c r="F1190" s="7"/>
      <c r="G1190" s="7"/>
      <c r="H1190" s="7"/>
      <c r="I1190" s="7"/>
      <c r="J1190" s="7"/>
      <c r="K1190" s="7"/>
      <c r="O1190" s="10"/>
      <c r="P1190" s="7"/>
      <c r="Q1190" s="7"/>
      <c r="S1190" s="7"/>
      <c r="T1190" s="7"/>
      <c r="U1190" s="7"/>
      <c r="V1190" s="7"/>
      <c r="X1190" s="7"/>
      <c r="Y1190" s="7"/>
      <c r="Z1190" s="7"/>
      <c r="AA1190" s="7"/>
      <c r="AC1190" s="7"/>
      <c r="AD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7"/>
      <c r="AU1190" s="7"/>
      <c r="AV1190" s="7"/>
      <c r="AW1190" s="7"/>
      <c r="AX1190" s="7"/>
      <c r="AY1190" s="7"/>
      <c r="AZ1190" s="7"/>
      <c r="BA1190" s="7"/>
      <c r="BB1190" s="7"/>
      <c r="BC1190" s="7"/>
      <c r="BD1190" s="7"/>
      <c r="BE1190" s="7"/>
    </row>
    <row r="1191" spans="2:57" x14ac:dyDescent="0.2">
      <c r="B1191" s="7"/>
      <c r="C1191" s="7"/>
      <c r="E1191" s="7"/>
      <c r="F1191" s="7"/>
      <c r="G1191" s="7"/>
      <c r="H1191" s="7"/>
      <c r="I1191" s="7"/>
      <c r="J1191" s="7"/>
      <c r="K1191" s="7"/>
      <c r="O1191" s="10"/>
      <c r="P1191" s="7"/>
      <c r="Q1191" s="7"/>
      <c r="S1191" s="7"/>
      <c r="T1191" s="7"/>
      <c r="U1191" s="7"/>
      <c r="V1191" s="7"/>
      <c r="X1191" s="7"/>
      <c r="Y1191" s="7"/>
      <c r="Z1191" s="7"/>
      <c r="AA1191" s="7"/>
      <c r="AC1191" s="7"/>
      <c r="AD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</row>
    <row r="1192" spans="2:57" x14ac:dyDescent="0.2">
      <c r="B1192" s="7"/>
      <c r="C1192" s="7"/>
      <c r="E1192" s="7"/>
      <c r="F1192" s="7"/>
      <c r="G1192" s="7"/>
      <c r="H1192" s="7"/>
      <c r="I1192" s="7"/>
      <c r="J1192" s="7"/>
      <c r="K1192" s="7"/>
      <c r="O1192" s="10"/>
      <c r="P1192" s="7"/>
      <c r="Q1192" s="7"/>
      <c r="S1192" s="7"/>
      <c r="T1192" s="7"/>
      <c r="U1192" s="7"/>
      <c r="V1192" s="7"/>
      <c r="X1192" s="7"/>
      <c r="Y1192" s="7"/>
      <c r="Z1192" s="7"/>
      <c r="AA1192" s="7"/>
      <c r="AC1192" s="7"/>
      <c r="AD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  <c r="AU1192" s="7"/>
      <c r="AV1192" s="7"/>
      <c r="AW1192" s="7"/>
      <c r="AX1192" s="7"/>
      <c r="AY1192" s="7"/>
      <c r="AZ1192" s="7"/>
      <c r="BA1192" s="7"/>
      <c r="BB1192" s="7"/>
      <c r="BC1192" s="7"/>
      <c r="BD1192" s="7"/>
      <c r="BE1192" s="7"/>
    </row>
    <row r="1193" spans="2:57" x14ac:dyDescent="0.2">
      <c r="B1193" s="7"/>
      <c r="C1193" s="7"/>
      <c r="E1193" s="7"/>
      <c r="F1193" s="7"/>
      <c r="G1193" s="7"/>
      <c r="H1193" s="7"/>
      <c r="I1193" s="7"/>
      <c r="J1193" s="7"/>
      <c r="K1193" s="7"/>
      <c r="O1193" s="10"/>
      <c r="P1193" s="7"/>
      <c r="Q1193" s="7"/>
      <c r="S1193" s="7"/>
      <c r="T1193" s="7"/>
      <c r="U1193" s="7"/>
      <c r="V1193" s="7"/>
      <c r="X1193" s="7"/>
      <c r="Y1193" s="7"/>
      <c r="Z1193" s="7"/>
      <c r="AA1193" s="7"/>
      <c r="AC1193" s="7"/>
      <c r="AD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7"/>
      <c r="AU1193" s="7"/>
      <c r="AV1193" s="7"/>
      <c r="AW1193" s="7"/>
      <c r="AX1193" s="7"/>
      <c r="AY1193" s="7"/>
      <c r="AZ1193" s="7"/>
      <c r="BA1193" s="7"/>
      <c r="BB1193" s="7"/>
      <c r="BC1193" s="7"/>
      <c r="BD1193" s="7"/>
      <c r="BE1193" s="7"/>
    </row>
    <row r="1194" spans="2:57" x14ac:dyDescent="0.2">
      <c r="B1194" s="7"/>
      <c r="C1194" s="7"/>
      <c r="E1194" s="7"/>
      <c r="F1194" s="7"/>
      <c r="G1194" s="7"/>
      <c r="H1194" s="7"/>
      <c r="I1194" s="7"/>
      <c r="J1194" s="7"/>
      <c r="K1194" s="7"/>
      <c r="O1194" s="10"/>
      <c r="P1194" s="7"/>
      <c r="Q1194" s="7"/>
      <c r="S1194" s="7"/>
      <c r="T1194" s="7"/>
      <c r="U1194" s="7"/>
      <c r="V1194" s="7"/>
      <c r="X1194" s="7"/>
      <c r="Y1194" s="7"/>
      <c r="Z1194" s="7"/>
      <c r="AA1194" s="7"/>
      <c r="AC1194" s="7"/>
      <c r="AD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7"/>
      <c r="AU1194" s="7"/>
      <c r="AV1194" s="7"/>
      <c r="AW1194" s="7"/>
      <c r="AX1194" s="7"/>
      <c r="AY1194" s="7"/>
      <c r="AZ1194" s="7"/>
      <c r="BA1194" s="7"/>
      <c r="BB1194" s="7"/>
      <c r="BC1194" s="7"/>
      <c r="BD1194" s="7"/>
      <c r="BE1194" s="7"/>
    </row>
    <row r="1195" spans="2:57" x14ac:dyDescent="0.2">
      <c r="B1195" s="7"/>
      <c r="C1195" s="7"/>
      <c r="E1195" s="7"/>
      <c r="F1195" s="7"/>
      <c r="G1195" s="7"/>
      <c r="H1195" s="7"/>
      <c r="I1195" s="7"/>
      <c r="J1195" s="7"/>
      <c r="K1195" s="7"/>
      <c r="O1195" s="10"/>
      <c r="P1195" s="7"/>
      <c r="Q1195" s="7"/>
      <c r="S1195" s="7"/>
      <c r="T1195" s="7"/>
      <c r="U1195" s="7"/>
      <c r="V1195" s="7"/>
      <c r="X1195" s="7"/>
      <c r="Y1195" s="7"/>
      <c r="Z1195" s="7"/>
      <c r="AA1195" s="7"/>
      <c r="AC1195" s="7"/>
      <c r="AD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7"/>
      <c r="AU1195" s="7"/>
      <c r="AV1195" s="7"/>
      <c r="AW1195" s="7"/>
      <c r="AX1195" s="7"/>
      <c r="AY1195" s="7"/>
      <c r="AZ1195" s="7"/>
      <c r="BA1195" s="7"/>
      <c r="BB1195" s="7"/>
      <c r="BC1195" s="7"/>
      <c r="BD1195" s="7"/>
      <c r="BE1195" s="7"/>
    </row>
    <row r="1196" spans="2:57" x14ac:dyDescent="0.2">
      <c r="B1196" s="7"/>
      <c r="C1196" s="7"/>
      <c r="E1196" s="7"/>
      <c r="F1196" s="7"/>
      <c r="G1196" s="7"/>
      <c r="H1196" s="7"/>
      <c r="I1196" s="7"/>
      <c r="J1196" s="7"/>
      <c r="K1196" s="7"/>
      <c r="O1196" s="10"/>
      <c r="P1196" s="7"/>
      <c r="Q1196" s="7"/>
      <c r="S1196" s="7"/>
      <c r="T1196" s="7"/>
      <c r="U1196" s="7"/>
      <c r="V1196" s="7"/>
      <c r="X1196" s="7"/>
      <c r="Y1196" s="7"/>
      <c r="Z1196" s="7"/>
      <c r="AA1196" s="7"/>
      <c r="AC1196" s="7"/>
      <c r="AD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  <c r="AU1196" s="7"/>
      <c r="AV1196" s="7"/>
      <c r="AW1196" s="7"/>
      <c r="AX1196" s="7"/>
      <c r="AY1196" s="7"/>
      <c r="AZ1196" s="7"/>
      <c r="BA1196" s="7"/>
      <c r="BB1196" s="7"/>
      <c r="BC1196" s="7"/>
      <c r="BD1196" s="7"/>
      <c r="BE1196" s="7"/>
    </row>
    <row r="1197" spans="2:57" x14ac:dyDescent="0.2">
      <c r="B1197" s="7"/>
      <c r="C1197" s="7"/>
      <c r="E1197" s="7"/>
      <c r="F1197" s="7"/>
      <c r="G1197" s="7"/>
      <c r="H1197" s="7"/>
      <c r="I1197" s="7"/>
      <c r="J1197" s="7"/>
      <c r="K1197" s="7"/>
      <c r="O1197" s="10"/>
      <c r="P1197" s="7"/>
      <c r="Q1197" s="7"/>
      <c r="S1197" s="7"/>
      <c r="T1197" s="7"/>
      <c r="U1197" s="7"/>
      <c r="V1197" s="7"/>
      <c r="X1197" s="7"/>
      <c r="Y1197" s="7"/>
      <c r="Z1197" s="7"/>
      <c r="AA1197" s="7"/>
      <c r="AC1197" s="7"/>
      <c r="AD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</row>
    <row r="1198" spans="2:57" x14ac:dyDescent="0.2">
      <c r="B1198" s="7"/>
      <c r="C1198" s="7"/>
      <c r="E1198" s="7"/>
      <c r="F1198" s="7"/>
      <c r="G1198" s="7"/>
      <c r="H1198" s="7"/>
      <c r="I1198" s="7"/>
      <c r="J1198" s="7"/>
      <c r="K1198" s="7"/>
      <c r="O1198" s="10"/>
      <c r="P1198" s="7"/>
      <c r="Q1198" s="7"/>
      <c r="S1198" s="7"/>
      <c r="T1198" s="7"/>
      <c r="U1198" s="7"/>
      <c r="V1198" s="7"/>
      <c r="X1198" s="7"/>
      <c r="Y1198" s="7"/>
      <c r="Z1198" s="7"/>
      <c r="AA1198" s="7"/>
      <c r="AC1198" s="7"/>
      <c r="AD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</row>
    <row r="1199" spans="2:57" x14ac:dyDescent="0.2">
      <c r="B1199" s="7"/>
      <c r="C1199" s="7"/>
      <c r="E1199" s="7"/>
      <c r="F1199" s="7"/>
      <c r="G1199" s="7"/>
      <c r="H1199" s="7"/>
      <c r="I1199" s="7"/>
      <c r="J1199" s="7"/>
      <c r="K1199" s="7"/>
      <c r="O1199" s="10"/>
      <c r="P1199" s="7"/>
      <c r="Q1199" s="7"/>
      <c r="S1199" s="7"/>
      <c r="T1199" s="7"/>
      <c r="U1199" s="7"/>
      <c r="V1199" s="7"/>
      <c r="X1199" s="7"/>
      <c r="Y1199" s="7"/>
      <c r="Z1199" s="7"/>
      <c r="AA1199" s="7"/>
      <c r="AC1199" s="7"/>
      <c r="AD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</row>
    <row r="1200" spans="2:57" x14ac:dyDescent="0.2">
      <c r="B1200" s="7"/>
      <c r="C1200" s="7"/>
      <c r="E1200" s="7"/>
      <c r="F1200" s="7"/>
      <c r="G1200" s="7"/>
      <c r="H1200" s="7"/>
      <c r="I1200" s="7"/>
      <c r="J1200" s="7"/>
      <c r="K1200" s="7"/>
      <c r="O1200" s="10"/>
      <c r="P1200" s="7"/>
      <c r="Q1200" s="7"/>
      <c r="S1200" s="7"/>
      <c r="T1200" s="7"/>
      <c r="U1200" s="7"/>
      <c r="V1200" s="7"/>
      <c r="X1200" s="7"/>
      <c r="Y1200" s="7"/>
      <c r="Z1200" s="7"/>
      <c r="AA1200" s="7"/>
      <c r="AC1200" s="7"/>
      <c r="AD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  <c r="AU1200" s="7"/>
      <c r="AV1200" s="7"/>
      <c r="AW1200" s="7"/>
      <c r="AX1200" s="7"/>
      <c r="AY1200" s="7"/>
      <c r="AZ1200" s="7"/>
      <c r="BA1200" s="7"/>
      <c r="BB1200" s="7"/>
      <c r="BC1200" s="7"/>
      <c r="BD1200" s="7"/>
      <c r="BE1200" s="7"/>
    </row>
    <row r="1201" spans="2:57" x14ac:dyDescent="0.2">
      <c r="B1201" s="7"/>
      <c r="C1201" s="7"/>
      <c r="E1201" s="7"/>
      <c r="F1201" s="7"/>
      <c r="G1201" s="7"/>
      <c r="H1201" s="7"/>
      <c r="I1201" s="7"/>
      <c r="J1201" s="7"/>
      <c r="K1201" s="7"/>
      <c r="O1201" s="10"/>
      <c r="P1201" s="7"/>
      <c r="Q1201" s="7"/>
      <c r="S1201" s="7"/>
      <c r="T1201" s="7"/>
      <c r="U1201" s="7"/>
      <c r="V1201" s="7"/>
      <c r="X1201" s="7"/>
      <c r="Y1201" s="7"/>
      <c r="Z1201" s="7"/>
      <c r="AA1201" s="7"/>
      <c r="AC1201" s="7"/>
      <c r="AD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7"/>
      <c r="AV1201" s="7"/>
      <c r="AW1201" s="7"/>
      <c r="AX1201" s="7"/>
      <c r="AY1201" s="7"/>
      <c r="AZ1201" s="7"/>
      <c r="BA1201" s="7"/>
      <c r="BB1201" s="7"/>
      <c r="BC1201" s="7"/>
      <c r="BD1201" s="7"/>
      <c r="BE1201" s="7"/>
    </row>
    <row r="1202" spans="2:57" x14ac:dyDescent="0.2">
      <c r="B1202" s="7"/>
      <c r="C1202" s="7"/>
      <c r="E1202" s="7"/>
      <c r="F1202" s="7"/>
      <c r="G1202" s="7"/>
      <c r="H1202" s="7"/>
      <c r="I1202" s="7"/>
      <c r="J1202" s="7"/>
      <c r="K1202" s="7"/>
      <c r="O1202" s="10"/>
      <c r="P1202" s="7"/>
      <c r="Q1202" s="7"/>
      <c r="S1202" s="7"/>
      <c r="T1202" s="7"/>
      <c r="U1202" s="7"/>
      <c r="V1202" s="7"/>
      <c r="X1202" s="7"/>
      <c r="Y1202" s="7"/>
      <c r="Z1202" s="7"/>
      <c r="AA1202" s="7"/>
      <c r="AC1202" s="7"/>
      <c r="AD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7"/>
      <c r="AU1202" s="7"/>
      <c r="AV1202" s="7"/>
      <c r="AW1202" s="7"/>
      <c r="AX1202" s="7"/>
      <c r="AY1202" s="7"/>
      <c r="AZ1202" s="7"/>
      <c r="BA1202" s="7"/>
      <c r="BB1202" s="7"/>
      <c r="BC1202" s="7"/>
      <c r="BD1202" s="7"/>
      <c r="BE1202" s="7"/>
    </row>
    <row r="1203" spans="2:57" x14ac:dyDescent="0.2">
      <c r="B1203" s="7"/>
      <c r="C1203" s="7"/>
      <c r="E1203" s="7"/>
      <c r="F1203" s="7"/>
      <c r="G1203" s="7"/>
      <c r="H1203" s="7"/>
      <c r="I1203" s="7"/>
      <c r="J1203" s="7"/>
      <c r="K1203" s="7"/>
      <c r="O1203" s="10"/>
      <c r="P1203" s="7"/>
      <c r="Q1203" s="7"/>
      <c r="S1203" s="7"/>
      <c r="T1203" s="7"/>
      <c r="U1203" s="7"/>
      <c r="V1203" s="7"/>
      <c r="X1203" s="7"/>
      <c r="Y1203" s="7"/>
      <c r="Z1203" s="7"/>
      <c r="AA1203" s="7"/>
      <c r="AC1203" s="7"/>
      <c r="AD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7"/>
      <c r="AU1203" s="7"/>
      <c r="AV1203" s="7"/>
      <c r="AW1203" s="7"/>
      <c r="AX1203" s="7"/>
      <c r="AY1203" s="7"/>
      <c r="AZ1203" s="7"/>
      <c r="BA1203" s="7"/>
      <c r="BB1203" s="7"/>
      <c r="BC1203" s="7"/>
      <c r="BD1203" s="7"/>
      <c r="BE1203" s="7"/>
    </row>
    <row r="1204" spans="2:57" x14ac:dyDescent="0.2">
      <c r="B1204" s="7"/>
      <c r="C1204" s="7"/>
      <c r="E1204" s="7"/>
      <c r="F1204" s="7"/>
      <c r="G1204" s="7"/>
      <c r="H1204" s="7"/>
      <c r="I1204" s="7"/>
      <c r="J1204" s="7"/>
      <c r="K1204" s="7"/>
      <c r="O1204" s="10"/>
      <c r="P1204" s="7"/>
      <c r="Q1204" s="7"/>
      <c r="S1204" s="7"/>
      <c r="T1204" s="7"/>
      <c r="U1204" s="7"/>
      <c r="V1204" s="7"/>
      <c r="X1204" s="7"/>
      <c r="Y1204" s="7"/>
      <c r="Z1204" s="7"/>
      <c r="AA1204" s="7"/>
      <c r="AC1204" s="7"/>
      <c r="AD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  <c r="AU1204" s="7"/>
      <c r="AV1204" s="7"/>
      <c r="AW1204" s="7"/>
      <c r="AX1204" s="7"/>
      <c r="AY1204" s="7"/>
      <c r="AZ1204" s="7"/>
      <c r="BA1204" s="7"/>
      <c r="BB1204" s="7"/>
      <c r="BC1204" s="7"/>
      <c r="BD1204" s="7"/>
      <c r="BE1204" s="7"/>
    </row>
    <row r="1205" spans="2:57" x14ac:dyDescent="0.2">
      <c r="B1205" s="7"/>
      <c r="C1205" s="7"/>
      <c r="E1205" s="7"/>
      <c r="F1205" s="7"/>
      <c r="G1205" s="7"/>
      <c r="H1205" s="7"/>
      <c r="I1205" s="7"/>
      <c r="J1205" s="7"/>
      <c r="K1205" s="7"/>
      <c r="O1205" s="10"/>
      <c r="P1205" s="7"/>
      <c r="Q1205" s="7"/>
      <c r="S1205" s="7"/>
      <c r="T1205" s="7"/>
      <c r="U1205" s="7"/>
      <c r="V1205" s="7"/>
      <c r="X1205" s="7"/>
      <c r="Y1205" s="7"/>
      <c r="Z1205" s="7"/>
      <c r="AA1205" s="7"/>
      <c r="AC1205" s="7"/>
      <c r="AD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</row>
    <row r="1206" spans="2:57" x14ac:dyDescent="0.2">
      <c r="B1206" s="7"/>
      <c r="C1206" s="7"/>
      <c r="E1206" s="7"/>
      <c r="F1206" s="7"/>
      <c r="G1206" s="7"/>
      <c r="H1206" s="7"/>
      <c r="I1206" s="7"/>
      <c r="J1206" s="7"/>
      <c r="K1206" s="7"/>
      <c r="O1206" s="10"/>
      <c r="P1206" s="7"/>
      <c r="Q1206" s="7"/>
      <c r="S1206" s="7"/>
      <c r="T1206" s="7"/>
      <c r="U1206" s="7"/>
      <c r="V1206" s="7"/>
      <c r="X1206" s="7"/>
      <c r="Y1206" s="7"/>
      <c r="Z1206" s="7"/>
      <c r="AA1206" s="7"/>
      <c r="AC1206" s="7"/>
      <c r="AD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</row>
    <row r="1207" spans="2:57" x14ac:dyDescent="0.2">
      <c r="B1207" s="7"/>
      <c r="C1207" s="7"/>
      <c r="E1207" s="7"/>
      <c r="F1207" s="7"/>
      <c r="G1207" s="7"/>
      <c r="H1207" s="7"/>
      <c r="I1207" s="7"/>
      <c r="J1207" s="7"/>
      <c r="K1207" s="7"/>
      <c r="O1207" s="10"/>
      <c r="P1207" s="7"/>
      <c r="Q1207" s="7"/>
      <c r="S1207" s="7"/>
      <c r="T1207" s="7"/>
      <c r="U1207" s="7"/>
      <c r="V1207" s="7"/>
      <c r="X1207" s="7"/>
      <c r="Y1207" s="7"/>
      <c r="Z1207" s="7"/>
      <c r="AA1207" s="7"/>
      <c r="AC1207" s="7"/>
      <c r="AD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7"/>
      <c r="AU1207" s="7"/>
      <c r="AV1207" s="7"/>
      <c r="AW1207" s="7"/>
      <c r="AX1207" s="7"/>
      <c r="AY1207" s="7"/>
      <c r="AZ1207" s="7"/>
      <c r="BA1207" s="7"/>
      <c r="BB1207" s="7"/>
      <c r="BC1207" s="7"/>
      <c r="BD1207" s="7"/>
      <c r="BE1207" s="7"/>
    </row>
    <row r="1208" spans="2:57" x14ac:dyDescent="0.2">
      <c r="B1208" s="7"/>
      <c r="C1208" s="7"/>
      <c r="E1208" s="7"/>
      <c r="F1208" s="7"/>
      <c r="G1208" s="7"/>
      <c r="H1208" s="7"/>
      <c r="I1208" s="7"/>
      <c r="J1208" s="7"/>
      <c r="K1208" s="7"/>
      <c r="O1208" s="10"/>
      <c r="P1208" s="7"/>
      <c r="Q1208" s="7"/>
      <c r="S1208" s="7"/>
      <c r="T1208" s="7"/>
      <c r="U1208" s="7"/>
      <c r="V1208" s="7"/>
      <c r="X1208" s="7"/>
      <c r="Y1208" s="7"/>
      <c r="Z1208" s="7"/>
      <c r="AA1208" s="7"/>
      <c r="AC1208" s="7"/>
      <c r="AD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  <c r="AU1208" s="7"/>
      <c r="AV1208" s="7"/>
      <c r="AW1208" s="7"/>
      <c r="AX1208" s="7"/>
      <c r="AY1208" s="7"/>
      <c r="AZ1208" s="7"/>
      <c r="BA1208" s="7"/>
      <c r="BB1208" s="7"/>
      <c r="BC1208" s="7"/>
      <c r="BD1208" s="7"/>
      <c r="BE1208" s="7"/>
    </row>
    <row r="1209" spans="2:57" x14ac:dyDescent="0.2">
      <c r="B1209" s="7"/>
      <c r="C1209" s="7"/>
      <c r="E1209" s="7"/>
      <c r="F1209" s="7"/>
      <c r="G1209" s="7"/>
      <c r="H1209" s="7"/>
      <c r="I1209" s="7"/>
      <c r="J1209" s="7"/>
      <c r="K1209" s="7"/>
      <c r="O1209" s="10"/>
      <c r="P1209" s="7"/>
      <c r="Q1209" s="7"/>
      <c r="S1209" s="7"/>
      <c r="T1209" s="7"/>
      <c r="U1209" s="7"/>
      <c r="V1209" s="7"/>
      <c r="X1209" s="7"/>
      <c r="Y1209" s="7"/>
      <c r="Z1209" s="7"/>
      <c r="AA1209" s="7"/>
      <c r="AC1209" s="7"/>
      <c r="AD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7"/>
      <c r="AV1209" s="7"/>
      <c r="AW1209" s="7"/>
      <c r="AX1209" s="7"/>
      <c r="AY1209" s="7"/>
      <c r="AZ1209" s="7"/>
      <c r="BA1209" s="7"/>
      <c r="BB1209" s="7"/>
      <c r="BC1209" s="7"/>
      <c r="BD1209" s="7"/>
      <c r="BE1209" s="7"/>
    </row>
    <row r="1210" spans="2:57" x14ac:dyDescent="0.2">
      <c r="B1210" s="7"/>
      <c r="C1210" s="7"/>
      <c r="E1210" s="7"/>
      <c r="F1210" s="7"/>
      <c r="G1210" s="7"/>
      <c r="H1210" s="7"/>
      <c r="I1210" s="7"/>
      <c r="J1210" s="7"/>
      <c r="K1210" s="7"/>
      <c r="O1210" s="10"/>
      <c r="P1210" s="7"/>
      <c r="Q1210" s="7"/>
      <c r="S1210" s="7"/>
      <c r="T1210" s="7"/>
      <c r="U1210" s="7"/>
      <c r="V1210" s="7"/>
      <c r="X1210" s="7"/>
      <c r="Y1210" s="7"/>
      <c r="Z1210" s="7"/>
      <c r="AA1210" s="7"/>
      <c r="AC1210" s="7"/>
      <c r="AD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</row>
    <row r="1211" spans="2:57" x14ac:dyDescent="0.2">
      <c r="B1211" s="7"/>
      <c r="C1211" s="7"/>
      <c r="E1211" s="7"/>
      <c r="F1211" s="7"/>
      <c r="G1211" s="7"/>
      <c r="H1211" s="7"/>
      <c r="I1211" s="7"/>
      <c r="J1211" s="7"/>
      <c r="K1211" s="7"/>
      <c r="O1211" s="10"/>
      <c r="P1211" s="7"/>
      <c r="Q1211" s="7"/>
      <c r="S1211" s="7"/>
      <c r="T1211" s="7"/>
      <c r="U1211" s="7"/>
      <c r="V1211" s="7"/>
      <c r="X1211" s="7"/>
      <c r="Y1211" s="7"/>
      <c r="Z1211" s="7"/>
      <c r="AA1211" s="7"/>
      <c r="AC1211" s="7"/>
      <c r="AD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</row>
    <row r="1212" spans="2:57" x14ac:dyDescent="0.2">
      <c r="B1212" s="7"/>
      <c r="C1212" s="7"/>
      <c r="E1212" s="7"/>
      <c r="F1212" s="7"/>
      <c r="G1212" s="7"/>
      <c r="H1212" s="7"/>
      <c r="I1212" s="7"/>
      <c r="J1212" s="7"/>
      <c r="K1212" s="7"/>
      <c r="O1212" s="10"/>
      <c r="P1212" s="7"/>
      <c r="Q1212" s="7"/>
      <c r="S1212" s="7"/>
      <c r="T1212" s="7"/>
      <c r="U1212" s="7"/>
      <c r="V1212" s="7"/>
      <c r="X1212" s="7"/>
      <c r="Y1212" s="7"/>
      <c r="Z1212" s="7"/>
      <c r="AA1212" s="7"/>
      <c r="AC1212" s="7"/>
      <c r="AD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</row>
    <row r="1213" spans="2:57" x14ac:dyDescent="0.2">
      <c r="B1213" s="7"/>
      <c r="C1213" s="7"/>
      <c r="E1213" s="7"/>
      <c r="F1213" s="7"/>
      <c r="G1213" s="7"/>
      <c r="H1213" s="7"/>
      <c r="I1213" s="7"/>
      <c r="J1213" s="7"/>
      <c r="K1213" s="7"/>
      <c r="O1213" s="10"/>
      <c r="P1213" s="7"/>
      <c r="Q1213" s="7"/>
      <c r="S1213" s="7"/>
      <c r="T1213" s="7"/>
      <c r="U1213" s="7"/>
      <c r="V1213" s="7"/>
      <c r="X1213" s="7"/>
      <c r="Y1213" s="7"/>
      <c r="Z1213" s="7"/>
      <c r="AA1213" s="7"/>
      <c r="AC1213" s="7"/>
      <c r="AD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7"/>
      <c r="AV1213" s="7"/>
      <c r="AW1213" s="7"/>
      <c r="AX1213" s="7"/>
      <c r="AY1213" s="7"/>
      <c r="AZ1213" s="7"/>
      <c r="BA1213" s="7"/>
      <c r="BB1213" s="7"/>
      <c r="BC1213" s="7"/>
      <c r="BD1213" s="7"/>
      <c r="BE1213" s="7"/>
    </row>
    <row r="1214" spans="2:57" x14ac:dyDescent="0.2">
      <c r="B1214" s="7"/>
      <c r="C1214" s="7"/>
      <c r="E1214" s="7"/>
      <c r="F1214" s="7"/>
      <c r="G1214" s="7"/>
      <c r="H1214" s="7"/>
      <c r="I1214" s="7"/>
      <c r="J1214" s="7"/>
      <c r="K1214" s="7"/>
      <c r="O1214" s="10"/>
      <c r="P1214" s="7"/>
      <c r="Q1214" s="7"/>
      <c r="S1214" s="7"/>
      <c r="T1214" s="7"/>
      <c r="U1214" s="7"/>
      <c r="V1214" s="7"/>
      <c r="X1214" s="7"/>
      <c r="Y1214" s="7"/>
      <c r="Z1214" s="7"/>
      <c r="AA1214" s="7"/>
      <c r="AC1214" s="7"/>
      <c r="AD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7"/>
      <c r="AU1214" s="7"/>
      <c r="AV1214" s="7"/>
      <c r="AW1214" s="7"/>
      <c r="AX1214" s="7"/>
      <c r="AY1214" s="7"/>
      <c r="AZ1214" s="7"/>
      <c r="BA1214" s="7"/>
      <c r="BB1214" s="7"/>
      <c r="BC1214" s="7"/>
      <c r="BD1214" s="7"/>
      <c r="BE1214" s="7"/>
    </row>
    <row r="1215" spans="2:57" x14ac:dyDescent="0.2">
      <c r="B1215" s="7"/>
      <c r="C1215" s="7"/>
      <c r="E1215" s="7"/>
      <c r="F1215" s="7"/>
      <c r="G1215" s="7"/>
      <c r="H1215" s="7"/>
      <c r="I1215" s="7"/>
      <c r="J1215" s="7"/>
      <c r="K1215" s="7"/>
      <c r="O1215" s="10"/>
      <c r="P1215" s="7"/>
      <c r="Q1215" s="7"/>
      <c r="S1215" s="7"/>
      <c r="T1215" s="7"/>
      <c r="U1215" s="7"/>
      <c r="V1215" s="7"/>
      <c r="X1215" s="7"/>
      <c r="Y1215" s="7"/>
      <c r="Z1215" s="7"/>
      <c r="AA1215" s="7"/>
      <c r="AC1215" s="7"/>
      <c r="AD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7"/>
      <c r="AU1215" s="7"/>
      <c r="AV1215" s="7"/>
      <c r="AW1215" s="7"/>
      <c r="AX1215" s="7"/>
      <c r="AY1215" s="7"/>
      <c r="AZ1215" s="7"/>
      <c r="BA1215" s="7"/>
      <c r="BB1215" s="7"/>
      <c r="BC1215" s="7"/>
      <c r="BD1215" s="7"/>
      <c r="BE1215" s="7"/>
    </row>
    <row r="1216" spans="2:57" x14ac:dyDescent="0.2">
      <c r="B1216" s="7"/>
      <c r="C1216" s="7"/>
      <c r="E1216" s="7"/>
      <c r="F1216" s="7"/>
      <c r="G1216" s="7"/>
      <c r="H1216" s="7"/>
      <c r="I1216" s="7"/>
      <c r="J1216" s="7"/>
      <c r="K1216" s="7"/>
      <c r="O1216" s="10"/>
      <c r="P1216" s="7"/>
      <c r="Q1216" s="7"/>
      <c r="S1216" s="7"/>
      <c r="T1216" s="7"/>
      <c r="U1216" s="7"/>
      <c r="V1216" s="7"/>
      <c r="X1216" s="7"/>
      <c r="Y1216" s="7"/>
      <c r="Z1216" s="7"/>
      <c r="AA1216" s="7"/>
      <c r="AC1216" s="7"/>
      <c r="AD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  <c r="AU1216" s="7"/>
      <c r="AV1216" s="7"/>
      <c r="AW1216" s="7"/>
      <c r="AX1216" s="7"/>
      <c r="AY1216" s="7"/>
      <c r="AZ1216" s="7"/>
      <c r="BA1216" s="7"/>
      <c r="BB1216" s="7"/>
      <c r="BC1216" s="7"/>
      <c r="BD1216" s="7"/>
      <c r="BE1216" s="7"/>
    </row>
    <row r="1217" spans="2:57" x14ac:dyDescent="0.2">
      <c r="B1217" s="7"/>
      <c r="C1217" s="7"/>
      <c r="E1217" s="7"/>
      <c r="F1217" s="7"/>
      <c r="G1217" s="7"/>
      <c r="H1217" s="7"/>
      <c r="I1217" s="7"/>
      <c r="J1217" s="7"/>
      <c r="K1217" s="7"/>
      <c r="O1217" s="10"/>
      <c r="P1217" s="7"/>
      <c r="Q1217" s="7"/>
      <c r="S1217" s="7"/>
      <c r="T1217" s="7"/>
      <c r="U1217" s="7"/>
      <c r="V1217" s="7"/>
      <c r="X1217" s="7"/>
      <c r="Y1217" s="7"/>
      <c r="Z1217" s="7"/>
      <c r="AA1217" s="7"/>
      <c r="AC1217" s="7"/>
      <c r="AD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7"/>
      <c r="AV1217" s="7"/>
      <c r="AW1217" s="7"/>
      <c r="AX1217" s="7"/>
      <c r="AY1217" s="7"/>
      <c r="AZ1217" s="7"/>
      <c r="BA1217" s="7"/>
      <c r="BB1217" s="7"/>
      <c r="BC1217" s="7"/>
      <c r="BD1217" s="7"/>
      <c r="BE1217" s="7"/>
    </row>
    <row r="1218" spans="2:57" x14ac:dyDescent="0.2">
      <c r="B1218" s="7"/>
      <c r="C1218" s="7"/>
      <c r="E1218" s="7"/>
      <c r="F1218" s="7"/>
      <c r="G1218" s="7"/>
      <c r="H1218" s="7"/>
      <c r="I1218" s="7"/>
      <c r="J1218" s="7"/>
      <c r="K1218" s="7"/>
      <c r="O1218" s="10"/>
      <c r="P1218" s="7"/>
      <c r="Q1218" s="7"/>
      <c r="S1218" s="7"/>
      <c r="T1218" s="7"/>
      <c r="U1218" s="7"/>
      <c r="V1218" s="7"/>
      <c r="X1218" s="7"/>
      <c r="Y1218" s="7"/>
      <c r="Z1218" s="7"/>
      <c r="AA1218" s="7"/>
      <c r="AC1218" s="7"/>
      <c r="AD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7"/>
      <c r="AU1218" s="7"/>
      <c r="AV1218" s="7"/>
      <c r="AW1218" s="7"/>
      <c r="AX1218" s="7"/>
      <c r="AY1218" s="7"/>
      <c r="AZ1218" s="7"/>
      <c r="BA1218" s="7"/>
      <c r="BB1218" s="7"/>
      <c r="BC1218" s="7"/>
      <c r="BD1218" s="7"/>
      <c r="BE1218" s="7"/>
    </row>
    <row r="1219" spans="2:57" x14ac:dyDescent="0.2">
      <c r="B1219" s="7"/>
      <c r="C1219" s="7"/>
      <c r="E1219" s="7"/>
      <c r="F1219" s="7"/>
      <c r="G1219" s="7"/>
      <c r="H1219" s="7"/>
      <c r="I1219" s="7"/>
      <c r="J1219" s="7"/>
      <c r="K1219" s="7"/>
      <c r="O1219" s="10"/>
      <c r="P1219" s="7"/>
      <c r="Q1219" s="7"/>
      <c r="S1219" s="7"/>
      <c r="T1219" s="7"/>
      <c r="U1219" s="7"/>
      <c r="V1219" s="7"/>
      <c r="X1219" s="7"/>
      <c r="Y1219" s="7"/>
      <c r="Z1219" s="7"/>
      <c r="AA1219" s="7"/>
      <c r="AC1219" s="7"/>
      <c r="AD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7"/>
      <c r="AU1219" s="7"/>
      <c r="AV1219" s="7"/>
      <c r="AW1219" s="7"/>
      <c r="AX1219" s="7"/>
      <c r="AY1219" s="7"/>
      <c r="AZ1219" s="7"/>
      <c r="BA1219" s="7"/>
      <c r="BB1219" s="7"/>
      <c r="BC1219" s="7"/>
      <c r="BD1219" s="7"/>
      <c r="BE1219" s="7"/>
    </row>
    <row r="1220" spans="2:57" x14ac:dyDescent="0.2">
      <c r="B1220" s="7"/>
      <c r="C1220" s="7"/>
      <c r="E1220" s="7"/>
      <c r="F1220" s="7"/>
      <c r="G1220" s="7"/>
      <c r="H1220" s="7"/>
      <c r="I1220" s="7"/>
      <c r="J1220" s="7"/>
      <c r="K1220" s="7"/>
      <c r="O1220" s="10"/>
      <c r="P1220" s="7"/>
      <c r="Q1220" s="7"/>
      <c r="S1220" s="7"/>
      <c r="T1220" s="7"/>
      <c r="U1220" s="7"/>
      <c r="V1220" s="7"/>
      <c r="X1220" s="7"/>
      <c r="Y1220" s="7"/>
      <c r="Z1220" s="7"/>
      <c r="AA1220" s="7"/>
      <c r="AC1220" s="7"/>
      <c r="AD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  <c r="AU1220" s="7"/>
      <c r="AV1220" s="7"/>
      <c r="AW1220" s="7"/>
      <c r="AX1220" s="7"/>
      <c r="AY1220" s="7"/>
      <c r="AZ1220" s="7"/>
      <c r="BA1220" s="7"/>
      <c r="BB1220" s="7"/>
      <c r="BC1220" s="7"/>
      <c r="BD1220" s="7"/>
      <c r="BE1220" s="7"/>
    </row>
    <row r="1221" spans="2:57" x14ac:dyDescent="0.2">
      <c r="B1221" s="7"/>
      <c r="C1221" s="7"/>
      <c r="E1221" s="7"/>
      <c r="F1221" s="7"/>
      <c r="G1221" s="7"/>
      <c r="H1221" s="7"/>
      <c r="I1221" s="7"/>
      <c r="J1221" s="7"/>
      <c r="K1221" s="7"/>
      <c r="O1221" s="10"/>
      <c r="P1221" s="7"/>
      <c r="Q1221" s="7"/>
      <c r="S1221" s="7"/>
      <c r="T1221" s="7"/>
      <c r="U1221" s="7"/>
      <c r="V1221" s="7"/>
      <c r="X1221" s="7"/>
      <c r="Y1221" s="7"/>
      <c r="Z1221" s="7"/>
      <c r="AA1221" s="7"/>
      <c r="AC1221" s="7"/>
      <c r="AD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7"/>
      <c r="AU1221" s="7"/>
      <c r="AV1221" s="7"/>
      <c r="AW1221" s="7"/>
      <c r="AX1221" s="7"/>
      <c r="AY1221" s="7"/>
      <c r="AZ1221" s="7"/>
      <c r="BA1221" s="7"/>
      <c r="BB1221" s="7"/>
      <c r="BC1221" s="7"/>
      <c r="BD1221" s="7"/>
      <c r="BE1221" s="7"/>
    </row>
    <row r="1222" spans="2:57" x14ac:dyDescent="0.2">
      <c r="B1222" s="7"/>
      <c r="C1222" s="7"/>
      <c r="E1222" s="7"/>
      <c r="F1222" s="7"/>
      <c r="G1222" s="7"/>
      <c r="H1222" s="7"/>
      <c r="I1222" s="7"/>
      <c r="J1222" s="7"/>
      <c r="K1222" s="7"/>
      <c r="O1222" s="10"/>
      <c r="P1222" s="7"/>
      <c r="Q1222" s="7"/>
      <c r="S1222" s="7"/>
      <c r="T1222" s="7"/>
      <c r="U1222" s="7"/>
      <c r="V1222" s="7"/>
      <c r="X1222" s="7"/>
      <c r="Y1222" s="7"/>
      <c r="Z1222" s="7"/>
      <c r="AA1222" s="7"/>
      <c r="AC1222" s="7"/>
      <c r="AD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7"/>
      <c r="AU1222" s="7"/>
      <c r="AV1222" s="7"/>
      <c r="AW1222" s="7"/>
      <c r="AX1222" s="7"/>
      <c r="AY1222" s="7"/>
      <c r="AZ1222" s="7"/>
      <c r="BA1222" s="7"/>
      <c r="BB1222" s="7"/>
      <c r="BC1222" s="7"/>
      <c r="BD1222" s="7"/>
      <c r="BE1222" s="7"/>
    </row>
    <row r="1223" spans="2:57" x14ac:dyDescent="0.2">
      <c r="B1223" s="7"/>
      <c r="C1223" s="7"/>
      <c r="E1223" s="7"/>
      <c r="F1223" s="7"/>
      <c r="G1223" s="7"/>
      <c r="H1223" s="7"/>
      <c r="I1223" s="7"/>
      <c r="J1223" s="7"/>
      <c r="K1223" s="7"/>
      <c r="O1223" s="10"/>
      <c r="P1223" s="7"/>
      <c r="Q1223" s="7"/>
      <c r="S1223" s="7"/>
      <c r="T1223" s="7"/>
      <c r="U1223" s="7"/>
      <c r="V1223" s="7"/>
      <c r="X1223" s="7"/>
      <c r="Y1223" s="7"/>
      <c r="Z1223" s="7"/>
      <c r="AA1223" s="7"/>
      <c r="AC1223" s="7"/>
      <c r="AD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</row>
    <row r="1224" spans="2:57" x14ac:dyDescent="0.2">
      <c r="B1224" s="7"/>
      <c r="C1224" s="7"/>
      <c r="E1224" s="7"/>
      <c r="F1224" s="7"/>
      <c r="G1224" s="7"/>
      <c r="H1224" s="7"/>
      <c r="I1224" s="7"/>
      <c r="J1224" s="7"/>
      <c r="K1224" s="7"/>
      <c r="O1224" s="10"/>
      <c r="P1224" s="7"/>
      <c r="Q1224" s="7"/>
      <c r="S1224" s="7"/>
      <c r="T1224" s="7"/>
      <c r="U1224" s="7"/>
      <c r="V1224" s="7"/>
      <c r="X1224" s="7"/>
      <c r="Y1224" s="7"/>
      <c r="Z1224" s="7"/>
      <c r="AA1224" s="7"/>
      <c r="AC1224" s="7"/>
      <c r="AD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  <c r="AU1224" s="7"/>
      <c r="AV1224" s="7"/>
      <c r="AW1224" s="7"/>
      <c r="AX1224" s="7"/>
      <c r="AY1224" s="7"/>
      <c r="AZ1224" s="7"/>
      <c r="BA1224" s="7"/>
      <c r="BB1224" s="7"/>
      <c r="BC1224" s="7"/>
      <c r="BD1224" s="7"/>
      <c r="BE1224" s="7"/>
    </row>
    <row r="1225" spans="2:57" x14ac:dyDescent="0.2">
      <c r="B1225" s="7"/>
      <c r="C1225" s="7"/>
      <c r="E1225" s="7"/>
      <c r="F1225" s="7"/>
      <c r="G1225" s="7"/>
      <c r="H1225" s="7"/>
      <c r="I1225" s="7"/>
      <c r="J1225" s="7"/>
      <c r="K1225" s="7"/>
      <c r="O1225" s="10"/>
      <c r="P1225" s="7"/>
      <c r="Q1225" s="7"/>
      <c r="S1225" s="7"/>
      <c r="T1225" s="7"/>
      <c r="U1225" s="7"/>
      <c r="V1225" s="7"/>
      <c r="X1225" s="7"/>
      <c r="Y1225" s="7"/>
      <c r="Z1225" s="7"/>
      <c r="AA1225" s="7"/>
      <c r="AC1225" s="7"/>
      <c r="AD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7"/>
      <c r="AU1225" s="7"/>
      <c r="AV1225" s="7"/>
      <c r="AW1225" s="7"/>
      <c r="AX1225" s="7"/>
      <c r="AY1225" s="7"/>
      <c r="AZ1225" s="7"/>
      <c r="BA1225" s="7"/>
      <c r="BB1225" s="7"/>
      <c r="BC1225" s="7"/>
      <c r="BD1225" s="7"/>
      <c r="BE1225" s="7"/>
    </row>
    <row r="1226" spans="2:57" x14ac:dyDescent="0.2">
      <c r="B1226" s="7"/>
      <c r="C1226" s="7"/>
      <c r="E1226" s="7"/>
      <c r="F1226" s="7"/>
      <c r="G1226" s="7"/>
      <c r="H1226" s="7"/>
      <c r="I1226" s="7"/>
      <c r="J1226" s="7"/>
      <c r="K1226" s="7"/>
      <c r="O1226" s="10"/>
      <c r="P1226" s="7"/>
      <c r="Q1226" s="7"/>
      <c r="S1226" s="7"/>
      <c r="T1226" s="7"/>
      <c r="U1226" s="7"/>
      <c r="V1226" s="7"/>
      <c r="X1226" s="7"/>
      <c r="Y1226" s="7"/>
      <c r="Z1226" s="7"/>
      <c r="AA1226" s="7"/>
      <c r="AC1226" s="7"/>
      <c r="AD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7"/>
      <c r="AU1226" s="7"/>
      <c r="AV1226" s="7"/>
      <c r="AW1226" s="7"/>
      <c r="AX1226" s="7"/>
      <c r="AY1226" s="7"/>
      <c r="AZ1226" s="7"/>
      <c r="BA1226" s="7"/>
      <c r="BB1226" s="7"/>
      <c r="BC1226" s="7"/>
      <c r="BD1226" s="7"/>
      <c r="BE1226" s="7"/>
    </row>
    <row r="1227" spans="2:57" x14ac:dyDescent="0.2">
      <c r="B1227" s="7"/>
      <c r="C1227" s="7"/>
      <c r="E1227" s="7"/>
      <c r="F1227" s="7"/>
      <c r="G1227" s="7"/>
      <c r="H1227" s="7"/>
      <c r="I1227" s="7"/>
      <c r="J1227" s="7"/>
      <c r="K1227" s="7"/>
      <c r="O1227" s="10"/>
      <c r="P1227" s="7"/>
      <c r="Q1227" s="7"/>
      <c r="S1227" s="7"/>
      <c r="T1227" s="7"/>
      <c r="U1227" s="7"/>
      <c r="V1227" s="7"/>
      <c r="X1227" s="7"/>
      <c r="Y1227" s="7"/>
      <c r="Z1227" s="7"/>
      <c r="AA1227" s="7"/>
      <c r="AC1227" s="7"/>
      <c r="AD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7"/>
      <c r="AU1227" s="7"/>
      <c r="AV1227" s="7"/>
      <c r="AW1227" s="7"/>
      <c r="AX1227" s="7"/>
      <c r="AY1227" s="7"/>
      <c r="AZ1227" s="7"/>
      <c r="BA1227" s="7"/>
      <c r="BB1227" s="7"/>
      <c r="BC1227" s="7"/>
      <c r="BD1227" s="7"/>
      <c r="BE1227" s="7"/>
    </row>
    <row r="1228" spans="2:57" x14ac:dyDescent="0.2">
      <c r="B1228" s="7"/>
      <c r="C1228" s="7"/>
      <c r="E1228" s="7"/>
      <c r="F1228" s="7"/>
      <c r="G1228" s="7"/>
      <c r="H1228" s="7"/>
      <c r="I1228" s="7"/>
      <c r="J1228" s="7"/>
      <c r="K1228" s="7"/>
      <c r="O1228" s="10"/>
      <c r="P1228" s="7"/>
      <c r="Q1228" s="7"/>
      <c r="S1228" s="7"/>
      <c r="T1228" s="7"/>
      <c r="U1228" s="7"/>
      <c r="V1228" s="7"/>
      <c r="X1228" s="7"/>
      <c r="Y1228" s="7"/>
      <c r="Z1228" s="7"/>
      <c r="AA1228" s="7"/>
      <c r="AC1228" s="7"/>
      <c r="AD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  <c r="AU1228" s="7"/>
      <c r="AV1228" s="7"/>
      <c r="AW1228" s="7"/>
      <c r="AX1228" s="7"/>
      <c r="AY1228" s="7"/>
      <c r="AZ1228" s="7"/>
      <c r="BA1228" s="7"/>
      <c r="BB1228" s="7"/>
      <c r="BC1228" s="7"/>
      <c r="BD1228" s="7"/>
      <c r="BE1228" s="7"/>
    </row>
    <row r="1229" spans="2:57" x14ac:dyDescent="0.2">
      <c r="B1229" s="7"/>
      <c r="C1229" s="7"/>
      <c r="E1229" s="7"/>
      <c r="F1229" s="7"/>
      <c r="G1229" s="7"/>
      <c r="H1229" s="7"/>
      <c r="I1229" s="7"/>
      <c r="J1229" s="7"/>
      <c r="K1229" s="7"/>
      <c r="O1229" s="10"/>
      <c r="P1229" s="7"/>
      <c r="Q1229" s="7"/>
      <c r="S1229" s="7"/>
      <c r="T1229" s="7"/>
      <c r="U1229" s="7"/>
      <c r="V1229" s="7"/>
      <c r="X1229" s="7"/>
      <c r="Y1229" s="7"/>
      <c r="Z1229" s="7"/>
      <c r="AA1229" s="7"/>
      <c r="AC1229" s="7"/>
      <c r="AD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7"/>
      <c r="AU1229" s="7"/>
      <c r="AV1229" s="7"/>
      <c r="AW1229" s="7"/>
      <c r="AX1229" s="7"/>
      <c r="AY1229" s="7"/>
      <c r="AZ1229" s="7"/>
      <c r="BA1229" s="7"/>
      <c r="BB1229" s="7"/>
      <c r="BC1229" s="7"/>
      <c r="BD1229" s="7"/>
      <c r="BE1229" s="7"/>
    </row>
    <row r="1230" spans="2:57" x14ac:dyDescent="0.2">
      <c r="B1230" s="7"/>
      <c r="C1230" s="7"/>
      <c r="E1230" s="7"/>
      <c r="F1230" s="7"/>
      <c r="G1230" s="7"/>
      <c r="H1230" s="7"/>
      <c r="I1230" s="7"/>
      <c r="J1230" s="7"/>
      <c r="K1230" s="7"/>
      <c r="O1230" s="10"/>
      <c r="P1230" s="7"/>
      <c r="Q1230" s="7"/>
      <c r="S1230" s="7"/>
      <c r="T1230" s="7"/>
      <c r="U1230" s="7"/>
      <c r="V1230" s="7"/>
      <c r="X1230" s="7"/>
      <c r="Y1230" s="7"/>
      <c r="Z1230" s="7"/>
      <c r="AA1230" s="7"/>
      <c r="AC1230" s="7"/>
      <c r="AD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</row>
    <row r="1231" spans="2:57" x14ac:dyDescent="0.2">
      <c r="B1231" s="7"/>
      <c r="C1231" s="7"/>
      <c r="E1231" s="7"/>
      <c r="F1231" s="7"/>
      <c r="G1231" s="7"/>
      <c r="H1231" s="7"/>
      <c r="I1231" s="7"/>
      <c r="J1231" s="7"/>
      <c r="K1231" s="7"/>
      <c r="O1231" s="10"/>
      <c r="P1231" s="7"/>
      <c r="Q1231" s="7"/>
      <c r="S1231" s="7"/>
      <c r="T1231" s="7"/>
      <c r="U1231" s="7"/>
      <c r="V1231" s="7"/>
      <c r="X1231" s="7"/>
      <c r="Y1231" s="7"/>
      <c r="Z1231" s="7"/>
      <c r="AA1231" s="7"/>
      <c r="AC1231" s="7"/>
      <c r="AD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7"/>
      <c r="AU1231" s="7"/>
      <c r="AV1231" s="7"/>
      <c r="AW1231" s="7"/>
      <c r="AX1231" s="7"/>
      <c r="AY1231" s="7"/>
      <c r="AZ1231" s="7"/>
      <c r="BA1231" s="7"/>
      <c r="BB1231" s="7"/>
      <c r="BC1231" s="7"/>
      <c r="BD1231" s="7"/>
      <c r="BE1231" s="7"/>
    </row>
    <row r="1232" spans="2:57" x14ac:dyDescent="0.2">
      <c r="B1232" s="7"/>
      <c r="C1232" s="7"/>
      <c r="E1232" s="7"/>
      <c r="F1232" s="7"/>
      <c r="G1232" s="7"/>
      <c r="H1232" s="7"/>
      <c r="I1232" s="7"/>
      <c r="J1232" s="7"/>
      <c r="K1232" s="7"/>
      <c r="O1232" s="10"/>
      <c r="P1232" s="7"/>
      <c r="Q1232" s="7"/>
      <c r="S1232" s="7"/>
      <c r="T1232" s="7"/>
      <c r="U1232" s="7"/>
      <c r="V1232" s="7"/>
      <c r="X1232" s="7"/>
      <c r="Y1232" s="7"/>
      <c r="Z1232" s="7"/>
      <c r="AA1232" s="7"/>
      <c r="AC1232" s="7"/>
      <c r="AD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  <c r="AU1232" s="7"/>
      <c r="AV1232" s="7"/>
      <c r="AW1232" s="7"/>
      <c r="AX1232" s="7"/>
      <c r="AY1232" s="7"/>
      <c r="AZ1232" s="7"/>
      <c r="BA1232" s="7"/>
      <c r="BB1232" s="7"/>
      <c r="BC1232" s="7"/>
      <c r="BD1232" s="7"/>
      <c r="BE1232" s="7"/>
    </row>
    <row r="1233" spans="2:57" x14ac:dyDescent="0.2">
      <c r="B1233" s="7"/>
      <c r="C1233" s="7"/>
      <c r="E1233" s="7"/>
      <c r="F1233" s="7"/>
      <c r="G1233" s="7"/>
      <c r="H1233" s="7"/>
      <c r="I1233" s="7"/>
      <c r="J1233" s="7"/>
      <c r="K1233" s="7"/>
      <c r="O1233" s="10"/>
      <c r="P1233" s="7"/>
      <c r="Q1233" s="7"/>
      <c r="S1233" s="7"/>
      <c r="T1233" s="7"/>
      <c r="U1233" s="7"/>
      <c r="V1233" s="7"/>
      <c r="X1233" s="7"/>
      <c r="Y1233" s="7"/>
      <c r="Z1233" s="7"/>
      <c r="AA1233" s="7"/>
      <c r="AC1233" s="7"/>
      <c r="AD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7"/>
      <c r="AU1233" s="7"/>
      <c r="AV1233" s="7"/>
      <c r="AW1233" s="7"/>
      <c r="AX1233" s="7"/>
      <c r="AY1233" s="7"/>
      <c r="AZ1233" s="7"/>
      <c r="BA1233" s="7"/>
      <c r="BB1233" s="7"/>
      <c r="BC1233" s="7"/>
      <c r="BD1233" s="7"/>
      <c r="BE1233" s="7"/>
    </row>
    <row r="1234" spans="2:57" x14ac:dyDescent="0.2">
      <c r="B1234" s="7"/>
      <c r="C1234" s="7"/>
      <c r="E1234" s="7"/>
      <c r="F1234" s="7"/>
      <c r="G1234" s="7"/>
      <c r="H1234" s="7"/>
      <c r="I1234" s="7"/>
      <c r="J1234" s="7"/>
      <c r="K1234" s="7"/>
      <c r="O1234" s="10"/>
      <c r="P1234" s="7"/>
      <c r="Q1234" s="7"/>
      <c r="S1234" s="7"/>
      <c r="T1234" s="7"/>
      <c r="U1234" s="7"/>
      <c r="V1234" s="7"/>
      <c r="X1234" s="7"/>
      <c r="Y1234" s="7"/>
      <c r="Z1234" s="7"/>
      <c r="AA1234" s="7"/>
      <c r="AC1234" s="7"/>
      <c r="AD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7"/>
      <c r="AU1234" s="7"/>
      <c r="AV1234" s="7"/>
      <c r="AW1234" s="7"/>
      <c r="AX1234" s="7"/>
      <c r="AY1234" s="7"/>
      <c r="AZ1234" s="7"/>
      <c r="BA1234" s="7"/>
      <c r="BB1234" s="7"/>
      <c r="BC1234" s="7"/>
      <c r="BD1234" s="7"/>
      <c r="BE1234" s="7"/>
    </row>
    <row r="1235" spans="2:57" x14ac:dyDescent="0.2">
      <c r="B1235" s="7"/>
      <c r="C1235" s="7"/>
      <c r="E1235" s="7"/>
      <c r="F1235" s="7"/>
      <c r="G1235" s="7"/>
      <c r="H1235" s="7"/>
      <c r="I1235" s="7"/>
      <c r="J1235" s="7"/>
      <c r="K1235" s="7"/>
      <c r="O1235" s="10"/>
      <c r="P1235" s="7"/>
      <c r="Q1235" s="7"/>
      <c r="S1235" s="7"/>
      <c r="T1235" s="7"/>
      <c r="U1235" s="7"/>
      <c r="V1235" s="7"/>
      <c r="X1235" s="7"/>
      <c r="Y1235" s="7"/>
      <c r="Z1235" s="7"/>
      <c r="AA1235" s="7"/>
      <c r="AC1235" s="7"/>
      <c r="AD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7"/>
      <c r="AU1235" s="7"/>
      <c r="AV1235" s="7"/>
      <c r="AW1235" s="7"/>
      <c r="AX1235" s="7"/>
      <c r="AY1235" s="7"/>
      <c r="AZ1235" s="7"/>
      <c r="BA1235" s="7"/>
      <c r="BB1235" s="7"/>
      <c r="BC1235" s="7"/>
      <c r="BD1235" s="7"/>
      <c r="BE1235" s="7"/>
    </row>
    <row r="1236" spans="2:57" x14ac:dyDescent="0.2">
      <c r="B1236" s="7"/>
      <c r="C1236" s="7"/>
      <c r="E1236" s="7"/>
      <c r="F1236" s="7"/>
      <c r="G1236" s="7"/>
      <c r="H1236" s="7"/>
      <c r="I1236" s="7"/>
      <c r="J1236" s="7"/>
      <c r="K1236" s="7"/>
      <c r="O1236" s="10"/>
      <c r="P1236" s="7"/>
      <c r="Q1236" s="7"/>
      <c r="S1236" s="7"/>
      <c r="T1236" s="7"/>
      <c r="U1236" s="7"/>
      <c r="V1236" s="7"/>
      <c r="X1236" s="7"/>
      <c r="Y1236" s="7"/>
      <c r="Z1236" s="7"/>
      <c r="AA1236" s="7"/>
      <c r="AC1236" s="7"/>
      <c r="AD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  <c r="AU1236" s="7"/>
      <c r="AV1236" s="7"/>
      <c r="AW1236" s="7"/>
      <c r="AX1236" s="7"/>
      <c r="AY1236" s="7"/>
      <c r="AZ1236" s="7"/>
      <c r="BA1236" s="7"/>
      <c r="BB1236" s="7"/>
      <c r="BC1236" s="7"/>
      <c r="BD1236" s="7"/>
      <c r="BE1236" s="7"/>
    </row>
    <row r="1237" spans="2:57" x14ac:dyDescent="0.2">
      <c r="B1237" s="7"/>
      <c r="C1237" s="7"/>
      <c r="E1237" s="7"/>
      <c r="F1237" s="7"/>
      <c r="G1237" s="7"/>
      <c r="H1237" s="7"/>
      <c r="I1237" s="7"/>
      <c r="J1237" s="7"/>
      <c r="K1237" s="7"/>
      <c r="O1237" s="10"/>
      <c r="P1237" s="7"/>
      <c r="Q1237" s="7"/>
      <c r="S1237" s="7"/>
      <c r="T1237" s="7"/>
      <c r="U1237" s="7"/>
      <c r="V1237" s="7"/>
      <c r="X1237" s="7"/>
      <c r="Y1237" s="7"/>
      <c r="Z1237" s="7"/>
      <c r="AA1237" s="7"/>
      <c r="AC1237" s="7"/>
      <c r="AD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</row>
    <row r="1238" spans="2:57" x14ac:dyDescent="0.2">
      <c r="B1238" s="7"/>
      <c r="C1238" s="7"/>
      <c r="E1238" s="7"/>
      <c r="F1238" s="7"/>
      <c r="G1238" s="7"/>
      <c r="H1238" s="7"/>
      <c r="I1238" s="7"/>
      <c r="J1238" s="7"/>
      <c r="K1238" s="7"/>
      <c r="O1238" s="10"/>
      <c r="P1238" s="7"/>
      <c r="Q1238" s="7"/>
      <c r="S1238" s="7"/>
      <c r="T1238" s="7"/>
      <c r="U1238" s="7"/>
      <c r="V1238" s="7"/>
      <c r="X1238" s="7"/>
      <c r="Y1238" s="7"/>
      <c r="Z1238" s="7"/>
      <c r="AA1238" s="7"/>
      <c r="AC1238" s="7"/>
      <c r="AD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7"/>
      <c r="AU1238" s="7"/>
      <c r="AV1238" s="7"/>
      <c r="AW1238" s="7"/>
      <c r="AX1238" s="7"/>
      <c r="AY1238" s="7"/>
      <c r="AZ1238" s="7"/>
      <c r="BA1238" s="7"/>
      <c r="BB1238" s="7"/>
      <c r="BC1238" s="7"/>
      <c r="BD1238" s="7"/>
      <c r="BE1238" s="7"/>
    </row>
    <row r="1239" spans="2:57" x14ac:dyDescent="0.2">
      <c r="B1239" s="7"/>
      <c r="C1239" s="7"/>
      <c r="E1239" s="7"/>
      <c r="F1239" s="7"/>
      <c r="G1239" s="7"/>
      <c r="H1239" s="7"/>
      <c r="I1239" s="7"/>
      <c r="J1239" s="7"/>
      <c r="K1239" s="7"/>
      <c r="O1239" s="10"/>
      <c r="P1239" s="7"/>
      <c r="Q1239" s="7"/>
      <c r="S1239" s="7"/>
      <c r="T1239" s="7"/>
      <c r="U1239" s="7"/>
      <c r="V1239" s="7"/>
      <c r="X1239" s="7"/>
      <c r="Y1239" s="7"/>
      <c r="Z1239" s="7"/>
      <c r="AA1239" s="7"/>
      <c r="AC1239" s="7"/>
      <c r="AD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7"/>
      <c r="AU1239" s="7"/>
      <c r="AV1239" s="7"/>
      <c r="AW1239" s="7"/>
      <c r="AX1239" s="7"/>
      <c r="AY1239" s="7"/>
      <c r="AZ1239" s="7"/>
      <c r="BA1239" s="7"/>
      <c r="BB1239" s="7"/>
      <c r="BC1239" s="7"/>
      <c r="BD1239" s="7"/>
      <c r="BE1239" s="7"/>
    </row>
    <row r="1240" spans="2:57" x14ac:dyDescent="0.2">
      <c r="B1240" s="7"/>
      <c r="C1240" s="7"/>
      <c r="E1240" s="7"/>
      <c r="F1240" s="7"/>
      <c r="G1240" s="7"/>
      <c r="H1240" s="7"/>
      <c r="I1240" s="7"/>
      <c r="J1240" s="7"/>
      <c r="K1240" s="7"/>
      <c r="O1240" s="10"/>
      <c r="P1240" s="7"/>
      <c r="Q1240" s="7"/>
      <c r="S1240" s="7"/>
      <c r="T1240" s="7"/>
      <c r="U1240" s="7"/>
      <c r="V1240" s="7"/>
      <c r="X1240" s="7"/>
      <c r="Y1240" s="7"/>
      <c r="Z1240" s="7"/>
      <c r="AA1240" s="7"/>
      <c r="AC1240" s="7"/>
      <c r="AD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</row>
    <row r="1241" spans="2:57" x14ac:dyDescent="0.2">
      <c r="B1241" s="7"/>
      <c r="C1241" s="7"/>
      <c r="E1241" s="7"/>
      <c r="F1241" s="7"/>
      <c r="G1241" s="7"/>
      <c r="H1241" s="7"/>
      <c r="I1241" s="7"/>
      <c r="J1241" s="7"/>
      <c r="K1241" s="7"/>
      <c r="O1241" s="10"/>
      <c r="P1241" s="7"/>
      <c r="Q1241" s="7"/>
      <c r="S1241" s="7"/>
      <c r="T1241" s="7"/>
      <c r="U1241" s="7"/>
      <c r="V1241" s="7"/>
      <c r="X1241" s="7"/>
      <c r="Y1241" s="7"/>
      <c r="Z1241" s="7"/>
      <c r="AA1241" s="7"/>
      <c r="AC1241" s="7"/>
      <c r="AD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7"/>
      <c r="AU1241" s="7"/>
      <c r="AV1241" s="7"/>
      <c r="AW1241" s="7"/>
      <c r="AX1241" s="7"/>
      <c r="AY1241" s="7"/>
      <c r="AZ1241" s="7"/>
      <c r="BA1241" s="7"/>
      <c r="BB1241" s="7"/>
      <c r="BC1241" s="7"/>
      <c r="BD1241" s="7"/>
      <c r="BE1241" s="7"/>
    </row>
    <row r="1242" spans="2:57" x14ac:dyDescent="0.2">
      <c r="B1242" s="7"/>
      <c r="C1242" s="7"/>
      <c r="E1242" s="7"/>
      <c r="F1242" s="7"/>
      <c r="G1242" s="7"/>
      <c r="H1242" s="7"/>
      <c r="I1242" s="7"/>
      <c r="J1242" s="7"/>
      <c r="K1242" s="7"/>
      <c r="O1242" s="10"/>
      <c r="P1242" s="7"/>
      <c r="Q1242" s="7"/>
      <c r="S1242" s="7"/>
      <c r="T1242" s="7"/>
      <c r="U1242" s="7"/>
      <c r="V1242" s="7"/>
      <c r="X1242" s="7"/>
      <c r="Y1242" s="7"/>
      <c r="Z1242" s="7"/>
      <c r="AA1242" s="7"/>
      <c r="AC1242" s="7"/>
      <c r="AD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7"/>
      <c r="AU1242" s="7"/>
      <c r="AV1242" s="7"/>
      <c r="AW1242" s="7"/>
      <c r="AX1242" s="7"/>
      <c r="AY1242" s="7"/>
      <c r="AZ1242" s="7"/>
      <c r="BA1242" s="7"/>
      <c r="BB1242" s="7"/>
      <c r="BC1242" s="7"/>
      <c r="BD1242" s="7"/>
      <c r="BE1242" s="7"/>
    </row>
    <row r="1243" spans="2:57" x14ac:dyDescent="0.2">
      <c r="B1243" s="7"/>
      <c r="C1243" s="7"/>
      <c r="E1243" s="7"/>
      <c r="F1243" s="7"/>
      <c r="G1243" s="7"/>
      <c r="H1243" s="7"/>
      <c r="I1243" s="7"/>
      <c r="J1243" s="7"/>
      <c r="K1243" s="7"/>
      <c r="O1243" s="10"/>
      <c r="P1243" s="7"/>
      <c r="Q1243" s="7"/>
      <c r="S1243" s="7"/>
      <c r="T1243" s="7"/>
      <c r="U1243" s="7"/>
      <c r="V1243" s="7"/>
      <c r="X1243" s="7"/>
      <c r="Y1243" s="7"/>
      <c r="Z1243" s="7"/>
      <c r="AA1243" s="7"/>
      <c r="AC1243" s="7"/>
      <c r="AD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7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</row>
    <row r="1244" spans="2:57" x14ac:dyDescent="0.2">
      <c r="B1244" s="7"/>
      <c r="C1244" s="7"/>
      <c r="E1244" s="7"/>
      <c r="F1244" s="7"/>
      <c r="G1244" s="7"/>
      <c r="H1244" s="7"/>
      <c r="I1244" s="7"/>
      <c r="J1244" s="7"/>
      <c r="K1244" s="7"/>
      <c r="O1244" s="10"/>
      <c r="P1244" s="7"/>
      <c r="Q1244" s="7"/>
      <c r="S1244" s="7"/>
      <c r="T1244" s="7"/>
      <c r="U1244" s="7"/>
      <c r="V1244" s="7"/>
      <c r="X1244" s="7"/>
      <c r="Y1244" s="7"/>
      <c r="Z1244" s="7"/>
      <c r="AA1244" s="7"/>
      <c r="AC1244" s="7"/>
      <c r="AD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  <c r="AT1244" s="7"/>
      <c r="AU1244" s="7"/>
      <c r="AV1244" s="7"/>
      <c r="AW1244" s="7"/>
      <c r="AX1244" s="7"/>
      <c r="AY1244" s="7"/>
      <c r="AZ1244" s="7"/>
      <c r="BA1244" s="7"/>
      <c r="BB1244" s="7"/>
      <c r="BC1244" s="7"/>
      <c r="BD1244" s="7"/>
      <c r="BE1244" s="7"/>
    </row>
    <row r="1245" spans="2:57" x14ac:dyDescent="0.2">
      <c r="B1245" s="7"/>
      <c r="C1245" s="7"/>
      <c r="E1245" s="7"/>
      <c r="F1245" s="7"/>
      <c r="G1245" s="7"/>
      <c r="H1245" s="7"/>
      <c r="I1245" s="7"/>
      <c r="J1245" s="7"/>
      <c r="K1245" s="7"/>
      <c r="O1245" s="10"/>
      <c r="P1245" s="7"/>
      <c r="Q1245" s="7"/>
      <c r="S1245" s="7"/>
      <c r="T1245" s="7"/>
      <c r="U1245" s="7"/>
      <c r="V1245" s="7"/>
      <c r="X1245" s="7"/>
      <c r="Y1245" s="7"/>
      <c r="Z1245" s="7"/>
      <c r="AA1245" s="7"/>
      <c r="AC1245" s="7"/>
      <c r="AD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  <c r="AT1245" s="7"/>
      <c r="AU1245" s="7"/>
      <c r="AV1245" s="7"/>
      <c r="AW1245" s="7"/>
      <c r="AX1245" s="7"/>
      <c r="AY1245" s="7"/>
      <c r="AZ1245" s="7"/>
      <c r="BA1245" s="7"/>
      <c r="BB1245" s="7"/>
      <c r="BC1245" s="7"/>
      <c r="BD1245" s="7"/>
      <c r="BE1245" s="7"/>
    </row>
    <row r="1246" spans="2:57" x14ac:dyDescent="0.2">
      <c r="B1246" s="7"/>
      <c r="C1246" s="7"/>
      <c r="E1246" s="7"/>
      <c r="F1246" s="7"/>
      <c r="G1246" s="7"/>
      <c r="H1246" s="7"/>
      <c r="I1246" s="7"/>
      <c r="J1246" s="7"/>
      <c r="K1246" s="7"/>
      <c r="O1246" s="10"/>
      <c r="P1246" s="7"/>
      <c r="Q1246" s="7"/>
      <c r="S1246" s="7"/>
      <c r="T1246" s="7"/>
      <c r="U1246" s="7"/>
      <c r="V1246" s="7"/>
      <c r="X1246" s="7"/>
      <c r="Y1246" s="7"/>
      <c r="Z1246" s="7"/>
      <c r="AA1246" s="7"/>
      <c r="AC1246" s="7"/>
      <c r="AD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  <c r="AT1246" s="7"/>
      <c r="AU1246" s="7"/>
      <c r="AV1246" s="7"/>
      <c r="AW1246" s="7"/>
      <c r="AX1246" s="7"/>
      <c r="AY1246" s="7"/>
      <c r="AZ1246" s="7"/>
      <c r="BA1246" s="7"/>
      <c r="BB1246" s="7"/>
      <c r="BC1246" s="7"/>
      <c r="BD1246" s="7"/>
      <c r="BE1246" s="7"/>
    </row>
    <row r="1247" spans="2:57" x14ac:dyDescent="0.2">
      <c r="B1247" s="7"/>
      <c r="C1247" s="7"/>
      <c r="E1247" s="7"/>
      <c r="F1247" s="7"/>
      <c r="G1247" s="7"/>
      <c r="H1247" s="7"/>
      <c r="I1247" s="7"/>
      <c r="J1247" s="7"/>
      <c r="K1247" s="7"/>
      <c r="O1247" s="10"/>
      <c r="P1247" s="7"/>
      <c r="Q1247" s="7"/>
      <c r="S1247" s="7"/>
      <c r="T1247" s="7"/>
      <c r="U1247" s="7"/>
      <c r="V1247" s="7"/>
      <c r="X1247" s="7"/>
      <c r="Y1247" s="7"/>
      <c r="Z1247" s="7"/>
      <c r="AA1247" s="7"/>
      <c r="AC1247" s="7"/>
      <c r="AD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  <c r="AT1247" s="7"/>
      <c r="AU1247" s="7"/>
      <c r="AV1247" s="7"/>
      <c r="AW1247" s="7"/>
      <c r="AX1247" s="7"/>
      <c r="AY1247" s="7"/>
      <c r="AZ1247" s="7"/>
      <c r="BA1247" s="7"/>
      <c r="BB1247" s="7"/>
      <c r="BC1247" s="7"/>
      <c r="BD1247" s="7"/>
      <c r="BE1247" s="7"/>
    </row>
    <row r="1248" spans="2:57" x14ac:dyDescent="0.2">
      <c r="B1248" s="7"/>
      <c r="C1248" s="7"/>
      <c r="E1248" s="7"/>
      <c r="F1248" s="7"/>
      <c r="G1248" s="7"/>
      <c r="H1248" s="7"/>
      <c r="I1248" s="7"/>
      <c r="J1248" s="7"/>
      <c r="K1248" s="7"/>
      <c r="O1248" s="10"/>
      <c r="P1248" s="7"/>
      <c r="Q1248" s="7"/>
      <c r="S1248" s="7"/>
      <c r="T1248" s="7"/>
      <c r="U1248" s="7"/>
      <c r="V1248" s="7"/>
      <c r="X1248" s="7"/>
      <c r="Y1248" s="7"/>
      <c r="Z1248" s="7"/>
      <c r="AA1248" s="7"/>
      <c r="AC1248" s="7"/>
      <c r="AD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  <c r="AT1248" s="7"/>
      <c r="AU1248" s="7"/>
      <c r="AV1248" s="7"/>
      <c r="AW1248" s="7"/>
      <c r="AX1248" s="7"/>
      <c r="AY1248" s="7"/>
      <c r="AZ1248" s="7"/>
      <c r="BA1248" s="7"/>
      <c r="BB1248" s="7"/>
      <c r="BC1248" s="7"/>
      <c r="BD1248" s="7"/>
      <c r="BE1248" s="7"/>
    </row>
    <row r="1249" spans="2:57" x14ac:dyDescent="0.2">
      <c r="B1249" s="7"/>
      <c r="C1249" s="7"/>
      <c r="E1249" s="7"/>
      <c r="F1249" s="7"/>
      <c r="G1249" s="7"/>
      <c r="H1249" s="7"/>
      <c r="I1249" s="7"/>
      <c r="J1249" s="7"/>
      <c r="K1249" s="7"/>
      <c r="O1249" s="10"/>
      <c r="P1249" s="7"/>
      <c r="Q1249" s="7"/>
      <c r="S1249" s="7"/>
      <c r="T1249" s="7"/>
      <c r="U1249" s="7"/>
      <c r="V1249" s="7"/>
      <c r="X1249" s="7"/>
      <c r="Y1249" s="7"/>
      <c r="Z1249" s="7"/>
      <c r="AA1249" s="7"/>
      <c r="AC1249" s="7"/>
      <c r="AD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  <c r="AT1249" s="7"/>
      <c r="AU1249" s="7"/>
      <c r="AV1249" s="7"/>
      <c r="AW1249" s="7"/>
      <c r="AX1249" s="7"/>
      <c r="AY1249" s="7"/>
      <c r="AZ1249" s="7"/>
      <c r="BA1249" s="7"/>
      <c r="BB1249" s="7"/>
      <c r="BC1249" s="7"/>
      <c r="BD1249" s="7"/>
      <c r="BE1249" s="7"/>
    </row>
    <row r="1250" spans="2:57" x14ac:dyDescent="0.2">
      <c r="B1250" s="7"/>
      <c r="C1250" s="7"/>
      <c r="E1250" s="7"/>
      <c r="F1250" s="7"/>
      <c r="G1250" s="7"/>
      <c r="H1250" s="7"/>
      <c r="I1250" s="7"/>
      <c r="J1250" s="7"/>
      <c r="K1250" s="7"/>
      <c r="O1250" s="10"/>
      <c r="P1250" s="7"/>
      <c r="Q1250" s="7"/>
      <c r="S1250" s="7"/>
      <c r="T1250" s="7"/>
      <c r="U1250" s="7"/>
      <c r="V1250" s="7"/>
      <c r="X1250" s="7"/>
      <c r="Y1250" s="7"/>
      <c r="Z1250" s="7"/>
      <c r="AA1250" s="7"/>
      <c r="AC1250" s="7"/>
      <c r="AD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  <c r="AT1250" s="7"/>
      <c r="AU1250" s="7"/>
      <c r="AV1250" s="7"/>
      <c r="AW1250" s="7"/>
      <c r="AX1250" s="7"/>
      <c r="AY1250" s="7"/>
      <c r="AZ1250" s="7"/>
      <c r="BA1250" s="7"/>
      <c r="BB1250" s="7"/>
      <c r="BC1250" s="7"/>
      <c r="BD1250" s="7"/>
      <c r="BE1250" s="7"/>
    </row>
    <row r="1251" spans="2:57" x14ac:dyDescent="0.2">
      <c r="B1251" s="7"/>
      <c r="C1251" s="7"/>
      <c r="E1251" s="7"/>
      <c r="F1251" s="7"/>
      <c r="G1251" s="7"/>
      <c r="H1251" s="7"/>
      <c r="I1251" s="7"/>
      <c r="J1251" s="7"/>
      <c r="K1251" s="7"/>
      <c r="O1251" s="10"/>
      <c r="P1251" s="7"/>
      <c r="Q1251" s="7"/>
      <c r="S1251" s="7"/>
      <c r="T1251" s="7"/>
      <c r="U1251" s="7"/>
      <c r="V1251" s="7"/>
      <c r="X1251" s="7"/>
      <c r="Y1251" s="7"/>
      <c r="Z1251" s="7"/>
      <c r="AA1251" s="7"/>
      <c r="AC1251" s="7"/>
      <c r="AD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  <c r="AT1251" s="7"/>
      <c r="AU1251" s="7"/>
      <c r="AV1251" s="7"/>
      <c r="AW1251" s="7"/>
      <c r="AX1251" s="7"/>
      <c r="AY1251" s="7"/>
      <c r="AZ1251" s="7"/>
      <c r="BA1251" s="7"/>
      <c r="BB1251" s="7"/>
      <c r="BC1251" s="7"/>
      <c r="BD1251" s="7"/>
      <c r="BE1251" s="7"/>
    </row>
    <row r="1252" spans="2:57" x14ac:dyDescent="0.2">
      <c r="B1252" s="7"/>
      <c r="C1252" s="7"/>
      <c r="E1252" s="7"/>
      <c r="F1252" s="7"/>
      <c r="G1252" s="7"/>
      <c r="H1252" s="7"/>
      <c r="I1252" s="7"/>
      <c r="J1252" s="7"/>
      <c r="K1252" s="7"/>
      <c r="O1252" s="10"/>
      <c r="P1252" s="7"/>
      <c r="Q1252" s="7"/>
      <c r="S1252" s="7"/>
      <c r="T1252" s="7"/>
      <c r="U1252" s="7"/>
      <c r="V1252" s="7"/>
      <c r="X1252" s="7"/>
      <c r="Y1252" s="7"/>
      <c r="Z1252" s="7"/>
      <c r="AA1252" s="7"/>
      <c r="AC1252" s="7"/>
      <c r="AD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  <c r="AT1252" s="7"/>
      <c r="AU1252" s="7"/>
      <c r="AV1252" s="7"/>
      <c r="AW1252" s="7"/>
      <c r="AX1252" s="7"/>
      <c r="AY1252" s="7"/>
      <c r="AZ1252" s="7"/>
      <c r="BA1252" s="7"/>
      <c r="BB1252" s="7"/>
      <c r="BC1252" s="7"/>
      <c r="BD1252" s="7"/>
      <c r="BE1252" s="7"/>
    </row>
    <row r="1253" spans="2:57" x14ac:dyDescent="0.2">
      <c r="B1253" s="7"/>
      <c r="C1253" s="7"/>
      <c r="E1253" s="7"/>
      <c r="F1253" s="7"/>
      <c r="G1253" s="7"/>
      <c r="H1253" s="7"/>
      <c r="I1253" s="7"/>
      <c r="J1253" s="7"/>
      <c r="K1253" s="7"/>
      <c r="O1253" s="10"/>
      <c r="P1253" s="7"/>
      <c r="Q1253" s="7"/>
      <c r="S1253" s="7"/>
      <c r="T1253" s="7"/>
      <c r="U1253" s="7"/>
      <c r="V1253" s="7"/>
      <c r="X1253" s="7"/>
      <c r="Y1253" s="7"/>
      <c r="Z1253" s="7"/>
      <c r="AA1253" s="7"/>
      <c r="AC1253" s="7"/>
      <c r="AD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  <c r="AT1253" s="7"/>
      <c r="AU1253" s="7"/>
      <c r="AV1253" s="7"/>
      <c r="AW1253" s="7"/>
      <c r="AX1253" s="7"/>
      <c r="AY1253" s="7"/>
      <c r="AZ1253" s="7"/>
      <c r="BA1253" s="7"/>
      <c r="BB1253" s="7"/>
      <c r="BC1253" s="7"/>
      <c r="BD1253" s="7"/>
      <c r="BE1253" s="7"/>
    </row>
    <row r="1254" spans="2:57" x14ac:dyDescent="0.2">
      <c r="B1254" s="7"/>
      <c r="C1254" s="7"/>
      <c r="E1254" s="7"/>
      <c r="F1254" s="7"/>
      <c r="G1254" s="7"/>
      <c r="H1254" s="7"/>
      <c r="I1254" s="7"/>
      <c r="J1254" s="7"/>
      <c r="K1254" s="7"/>
      <c r="O1254" s="10"/>
      <c r="P1254" s="7"/>
      <c r="Q1254" s="7"/>
      <c r="S1254" s="7"/>
      <c r="T1254" s="7"/>
      <c r="U1254" s="7"/>
      <c r="V1254" s="7"/>
      <c r="X1254" s="7"/>
      <c r="Y1254" s="7"/>
      <c r="Z1254" s="7"/>
      <c r="AA1254" s="7"/>
      <c r="AC1254" s="7"/>
      <c r="AD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  <c r="AT1254" s="7"/>
      <c r="AU1254" s="7"/>
      <c r="AV1254" s="7"/>
      <c r="AW1254" s="7"/>
      <c r="AX1254" s="7"/>
      <c r="AY1254" s="7"/>
      <c r="AZ1254" s="7"/>
      <c r="BA1254" s="7"/>
      <c r="BB1254" s="7"/>
      <c r="BC1254" s="7"/>
      <c r="BD1254" s="7"/>
      <c r="BE1254" s="7"/>
    </row>
    <row r="1255" spans="2:57" x14ac:dyDescent="0.2">
      <c r="B1255" s="7"/>
      <c r="C1255" s="7"/>
      <c r="E1255" s="7"/>
      <c r="F1255" s="7"/>
      <c r="G1255" s="7"/>
      <c r="H1255" s="7"/>
      <c r="I1255" s="7"/>
      <c r="J1255" s="7"/>
      <c r="K1255" s="7"/>
      <c r="O1255" s="10"/>
      <c r="P1255" s="7"/>
      <c r="Q1255" s="7"/>
      <c r="S1255" s="7"/>
      <c r="T1255" s="7"/>
      <c r="U1255" s="7"/>
      <c r="V1255" s="7"/>
      <c r="X1255" s="7"/>
      <c r="Y1255" s="7"/>
      <c r="Z1255" s="7"/>
      <c r="AA1255" s="7"/>
      <c r="AC1255" s="7"/>
      <c r="AD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  <c r="AT1255" s="7"/>
      <c r="AU1255" s="7"/>
      <c r="AV1255" s="7"/>
      <c r="AW1255" s="7"/>
      <c r="AX1255" s="7"/>
      <c r="AY1255" s="7"/>
      <c r="AZ1255" s="7"/>
      <c r="BA1255" s="7"/>
      <c r="BB1255" s="7"/>
      <c r="BC1255" s="7"/>
      <c r="BD1255" s="7"/>
      <c r="BE1255" s="7"/>
    </row>
    <row r="1256" spans="2:57" x14ac:dyDescent="0.2">
      <c r="B1256" s="7"/>
      <c r="C1256" s="7"/>
      <c r="E1256" s="7"/>
      <c r="F1256" s="7"/>
      <c r="G1256" s="7"/>
      <c r="H1256" s="7"/>
      <c r="I1256" s="7"/>
      <c r="J1256" s="7"/>
      <c r="K1256" s="7"/>
      <c r="O1256" s="10"/>
      <c r="P1256" s="7"/>
      <c r="Q1256" s="7"/>
      <c r="S1256" s="7"/>
      <c r="T1256" s="7"/>
      <c r="U1256" s="7"/>
      <c r="V1256" s="7"/>
      <c r="X1256" s="7"/>
      <c r="Y1256" s="7"/>
      <c r="Z1256" s="7"/>
      <c r="AA1256" s="7"/>
      <c r="AC1256" s="7"/>
      <c r="AD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  <c r="AT1256" s="7"/>
      <c r="AU1256" s="7"/>
      <c r="AV1256" s="7"/>
      <c r="AW1256" s="7"/>
      <c r="AX1256" s="7"/>
      <c r="AY1256" s="7"/>
      <c r="AZ1256" s="7"/>
      <c r="BA1256" s="7"/>
      <c r="BB1256" s="7"/>
      <c r="BC1256" s="7"/>
      <c r="BD1256" s="7"/>
      <c r="BE1256" s="7"/>
    </row>
    <row r="1257" spans="2:57" x14ac:dyDescent="0.2">
      <c r="B1257" s="7"/>
      <c r="C1257" s="7"/>
      <c r="E1257" s="7"/>
      <c r="F1257" s="7"/>
      <c r="G1257" s="7"/>
      <c r="H1257" s="7"/>
      <c r="I1257" s="7"/>
      <c r="J1257" s="7"/>
      <c r="K1257" s="7"/>
      <c r="O1257" s="10"/>
      <c r="P1257" s="7"/>
      <c r="Q1257" s="7"/>
      <c r="S1257" s="7"/>
      <c r="T1257" s="7"/>
      <c r="U1257" s="7"/>
      <c r="V1257" s="7"/>
      <c r="X1257" s="7"/>
      <c r="Y1257" s="7"/>
      <c r="Z1257" s="7"/>
      <c r="AA1257" s="7"/>
      <c r="AC1257" s="7"/>
      <c r="AD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  <c r="AT1257" s="7"/>
      <c r="AU1257" s="7"/>
      <c r="AV1257" s="7"/>
      <c r="AW1257" s="7"/>
      <c r="AX1257" s="7"/>
      <c r="AY1257" s="7"/>
      <c r="AZ1257" s="7"/>
      <c r="BA1257" s="7"/>
      <c r="BB1257" s="7"/>
      <c r="BC1257" s="7"/>
      <c r="BD1257" s="7"/>
      <c r="BE1257" s="7"/>
    </row>
    <row r="1258" spans="2:57" x14ac:dyDescent="0.2">
      <c r="B1258" s="7"/>
      <c r="C1258" s="7"/>
      <c r="E1258" s="7"/>
      <c r="F1258" s="7"/>
      <c r="G1258" s="7"/>
      <c r="H1258" s="7"/>
      <c r="I1258" s="7"/>
      <c r="J1258" s="7"/>
      <c r="K1258" s="7"/>
      <c r="O1258" s="10"/>
      <c r="P1258" s="7"/>
      <c r="Q1258" s="7"/>
      <c r="S1258" s="7"/>
      <c r="T1258" s="7"/>
      <c r="U1258" s="7"/>
      <c r="V1258" s="7"/>
      <c r="X1258" s="7"/>
      <c r="Y1258" s="7"/>
      <c r="Z1258" s="7"/>
      <c r="AA1258" s="7"/>
      <c r="AC1258" s="7"/>
      <c r="AD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  <c r="AT1258" s="7"/>
      <c r="AU1258" s="7"/>
      <c r="AV1258" s="7"/>
      <c r="AW1258" s="7"/>
      <c r="AX1258" s="7"/>
      <c r="AY1258" s="7"/>
      <c r="AZ1258" s="7"/>
      <c r="BA1258" s="7"/>
      <c r="BB1258" s="7"/>
      <c r="BC1258" s="7"/>
      <c r="BD1258" s="7"/>
      <c r="BE1258" s="7"/>
    </row>
    <row r="1259" spans="2:57" x14ac:dyDescent="0.2">
      <c r="B1259" s="7"/>
      <c r="C1259" s="7"/>
      <c r="E1259" s="7"/>
      <c r="F1259" s="7"/>
      <c r="G1259" s="7"/>
      <c r="H1259" s="7"/>
      <c r="I1259" s="7"/>
      <c r="J1259" s="7"/>
      <c r="K1259" s="7"/>
      <c r="O1259" s="10"/>
      <c r="P1259" s="7"/>
      <c r="Q1259" s="7"/>
      <c r="S1259" s="7"/>
      <c r="T1259" s="7"/>
      <c r="U1259" s="7"/>
      <c r="V1259" s="7"/>
      <c r="X1259" s="7"/>
      <c r="Y1259" s="7"/>
      <c r="Z1259" s="7"/>
      <c r="AA1259" s="7"/>
      <c r="AC1259" s="7"/>
      <c r="AD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  <c r="AT1259" s="7"/>
      <c r="AU1259" s="7"/>
      <c r="AV1259" s="7"/>
      <c r="AW1259" s="7"/>
      <c r="AX1259" s="7"/>
      <c r="AY1259" s="7"/>
      <c r="AZ1259" s="7"/>
      <c r="BA1259" s="7"/>
      <c r="BB1259" s="7"/>
      <c r="BC1259" s="7"/>
      <c r="BD1259" s="7"/>
      <c r="BE1259" s="7"/>
    </row>
    <row r="1260" spans="2:57" x14ac:dyDescent="0.2">
      <c r="B1260" s="7"/>
      <c r="C1260" s="7"/>
      <c r="E1260" s="7"/>
      <c r="F1260" s="7"/>
      <c r="G1260" s="7"/>
      <c r="H1260" s="7"/>
      <c r="I1260" s="7"/>
      <c r="J1260" s="7"/>
      <c r="K1260" s="7"/>
      <c r="O1260" s="10"/>
      <c r="P1260" s="7"/>
      <c r="Q1260" s="7"/>
      <c r="S1260" s="7"/>
      <c r="T1260" s="7"/>
      <c r="U1260" s="7"/>
      <c r="V1260" s="7"/>
      <c r="X1260" s="7"/>
      <c r="Y1260" s="7"/>
      <c r="Z1260" s="7"/>
      <c r="AA1260" s="7"/>
      <c r="AC1260" s="7"/>
      <c r="AD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7"/>
      <c r="AU1260" s="7"/>
      <c r="AV1260" s="7"/>
      <c r="AW1260" s="7"/>
      <c r="AX1260" s="7"/>
      <c r="AY1260" s="7"/>
      <c r="AZ1260" s="7"/>
      <c r="BA1260" s="7"/>
      <c r="BB1260" s="7"/>
      <c r="BC1260" s="7"/>
      <c r="BD1260" s="7"/>
      <c r="BE1260" s="7"/>
    </row>
    <row r="1261" spans="2:57" x14ac:dyDescent="0.2">
      <c r="B1261" s="7"/>
      <c r="C1261" s="7"/>
      <c r="E1261" s="7"/>
      <c r="F1261" s="7"/>
      <c r="G1261" s="7"/>
      <c r="H1261" s="7"/>
      <c r="I1261" s="7"/>
      <c r="J1261" s="7"/>
      <c r="K1261" s="7"/>
      <c r="O1261" s="10"/>
      <c r="P1261" s="7"/>
      <c r="Q1261" s="7"/>
      <c r="S1261" s="7"/>
      <c r="T1261" s="7"/>
      <c r="U1261" s="7"/>
      <c r="V1261" s="7"/>
      <c r="X1261" s="7"/>
      <c r="Y1261" s="7"/>
      <c r="Z1261" s="7"/>
      <c r="AA1261" s="7"/>
      <c r="AC1261" s="7"/>
      <c r="AD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  <c r="AT1261" s="7"/>
      <c r="AU1261" s="7"/>
      <c r="AV1261" s="7"/>
      <c r="AW1261" s="7"/>
      <c r="AX1261" s="7"/>
      <c r="AY1261" s="7"/>
      <c r="AZ1261" s="7"/>
      <c r="BA1261" s="7"/>
      <c r="BB1261" s="7"/>
      <c r="BC1261" s="7"/>
      <c r="BD1261" s="7"/>
      <c r="BE1261" s="7"/>
    </row>
    <row r="1262" spans="2:57" x14ac:dyDescent="0.2">
      <c r="B1262" s="7"/>
      <c r="C1262" s="7"/>
      <c r="E1262" s="7"/>
      <c r="F1262" s="7"/>
      <c r="G1262" s="7"/>
      <c r="H1262" s="7"/>
      <c r="I1262" s="7"/>
      <c r="J1262" s="7"/>
      <c r="K1262" s="7"/>
      <c r="O1262" s="10"/>
      <c r="P1262" s="7"/>
      <c r="Q1262" s="7"/>
      <c r="S1262" s="7"/>
      <c r="T1262" s="7"/>
      <c r="U1262" s="7"/>
      <c r="V1262" s="7"/>
      <c r="X1262" s="7"/>
      <c r="Y1262" s="7"/>
      <c r="Z1262" s="7"/>
      <c r="AA1262" s="7"/>
      <c r="AC1262" s="7"/>
      <c r="AD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  <c r="AT1262" s="7"/>
      <c r="AU1262" s="7"/>
      <c r="AV1262" s="7"/>
      <c r="AW1262" s="7"/>
      <c r="AX1262" s="7"/>
      <c r="AY1262" s="7"/>
      <c r="AZ1262" s="7"/>
      <c r="BA1262" s="7"/>
      <c r="BB1262" s="7"/>
      <c r="BC1262" s="7"/>
      <c r="BD1262" s="7"/>
      <c r="BE1262" s="7"/>
    </row>
    <row r="1263" spans="2:57" x14ac:dyDescent="0.2">
      <c r="B1263" s="7"/>
      <c r="C1263" s="7"/>
      <c r="E1263" s="7"/>
      <c r="F1263" s="7"/>
      <c r="G1263" s="7"/>
      <c r="H1263" s="7"/>
      <c r="I1263" s="7"/>
      <c r="J1263" s="7"/>
      <c r="K1263" s="7"/>
      <c r="O1263" s="10"/>
      <c r="P1263" s="7"/>
      <c r="Q1263" s="7"/>
      <c r="S1263" s="7"/>
      <c r="T1263" s="7"/>
      <c r="U1263" s="7"/>
      <c r="V1263" s="7"/>
      <c r="X1263" s="7"/>
      <c r="Y1263" s="7"/>
      <c r="Z1263" s="7"/>
      <c r="AA1263" s="7"/>
      <c r="AC1263" s="7"/>
      <c r="AD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  <c r="AT1263" s="7"/>
      <c r="AU1263" s="7"/>
      <c r="AV1263" s="7"/>
      <c r="AW1263" s="7"/>
      <c r="AX1263" s="7"/>
      <c r="AY1263" s="7"/>
      <c r="AZ1263" s="7"/>
      <c r="BA1263" s="7"/>
      <c r="BB1263" s="7"/>
      <c r="BC1263" s="7"/>
      <c r="BD1263" s="7"/>
      <c r="BE1263" s="7"/>
    </row>
    <row r="1264" spans="2:57" x14ac:dyDescent="0.2">
      <c r="B1264" s="7"/>
      <c r="C1264" s="7"/>
      <c r="E1264" s="7"/>
      <c r="F1264" s="7"/>
      <c r="G1264" s="7"/>
      <c r="H1264" s="7"/>
      <c r="I1264" s="7"/>
      <c r="J1264" s="7"/>
      <c r="K1264" s="7"/>
      <c r="O1264" s="10"/>
      <c r="P1264" s="7"/>
      <c r="Q1264" s="7"/>
      <c r="S1264" s="7"/>
      <c r="T1264" s="7"/>
      <c r="U1264" s="7"/>
      <c r="V1264" s="7"/>
      <c r="X1264" s="7"/>
      <c r="Y1264" s="7"/>
      <c r="Z1264" s="7"/>
      <c r="AA1264" s="7"/>
      <c r="AC1264" s="7"/>
      <c r="AD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  <c r="AT1264" s="7"/>
      <c r="AU1264" s="7"/>
      <c r="AV1264" s="7"/>
      <c r="AW1264" s="7"/>
      <c r="AX1264" s="7"/>
      <c r="AY1264" s="7"/>
      <c r="AZ1264" s="7"/>
      <c r="BA1264" s="7"/>
      <c r="BB1264" s="7"/>
      <c r="BC1264" s="7"/>
      <c r="BD1264" s="7"/>
      <c r="BE1264" s="7"/>
    </row>
    <row r="1265" spans="2:57" x14ac:dyDescent="0.2">
      <c r="B1265" s="7"/>
      <c r="C1265" s="7"/>
      <c r="E1265" s="7"/>
      <c r="F1265" s="7"/>
      <c r="G1265" s="7"/>
      <c r="H1265" s="7"/>
      <c r="I1265" s="7"/>
      <c r="J1265" s="7"/>
      <c r="K1265" s="7"/>
      <c r="O1265" s="10"/>
      <c r="P1265" s="7"/>
      <c r="Q1265" s="7"/>
      <c r="S1265" s="7"/>
      <c r="T1265" s="7"/>
      <c r="U1265" s="7"/>
      <c r="V1265" s="7"/>
      <c r="X1265" s="7"/>
      <c r="Y1265" s="7"/>
      <c r="Z1265" s="7"/>
      <c r="AA1265" s="7"/>
      <c r="AC1265" s="7"/>
      <c r="AD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  <c r="AT1265" s="7"/>
      <c r="AU1265" s="7"/>
      <c r="AV1265" s="7"/>
      <c r="AW1265" s="7"/>
      <c r="AX1265" s="7"/>
      <c r="AY1265" s="7"/>
      <c r="AZ1265" s="7"/>
      <c r="BA1265" s="7"/>
      <c r="BB1265" s="7"/>
      <c r="BC1265" s="7"/>
      <c r="BD1265" s="7"/>
      <c r="BE1265" s="7"/>
    </row>
    <row r="1266" spans="2:57" x14ac:dyDescent="0.2">
      <c r="B1266" s="7"/>
      <c r="C1266" s="7"/>
      <c r="E1266" s="7"/>
      <c r="F1266" s="7"/>
      <c r="G1266" s="7"/>
      <c r="H1266" s="7"/>
      <c r="I1266" s="7"/>
      <c r="J1266" s="7"/>
      <c r="K1266" s="7"/>
      <c r="O1266" s="10"/>
      <c r="P1266" s="7"/>
      <c r="Q1266" s="7"/>
      <c r="S1266" s="7"/>
      <c r="T1266" s="7"/>
      <c r="U1266" s="7"/>
      <c r="V1266" s="7"/>
      <c r="X1266" s="7"/>
      <c r="Y1266" s="7"/>
      <c r="Z1266" s="7"/>
      <c r="AA1266" s="7"/>
      <c r="AC1266" s="7"/>
      <c r="AD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  <c r="AT1266" s="7"/>
      <c r="AU1266" s="7"/>
      <c r="AV1266" s="7"/>
      <c r="AW1266" s="7"/>
      <c r="AX1266" s="7"/>
      <c r="AY1266" s="7"/>
      <c r="AZ1266" s="7"/>
      <c r="BA1266" s="7"/>
      <c r="BB1266" s="7"/>
      <c r="BC1266" s="7"/>
      <c r="BD1266" s="7"/>
      <c r="BE1266" s="7"/>
    </row>
    <row r="1267" spans="2:57" x14ac:dyDescent="0.2">
      <c r="B1267" s="7"/>
      <c r="C1267" s="7"/>
      <c r="E1267" s="7"/>
      <c r="F1267" s="7"/>
      <c r="G1267" s="7"/>
      <c r="H1267" s="7"/>
      <c r="I1267" s="7"/>
      <c r="J1267" s="7"/>
      <c r="K1267" s="7"/>
      <c r="O1267" s="10"/>
      <c r="P1267" s="7"/>
      <c r="Q1267" s="7"/>
      <c r="S1267" s="7"/>
      <c r="T1267" s="7"/>
      <c r="U1267" s="7"/>
      <c r="V1267" s="7"/>
      <c r="X1267" s="7"/>
      <c r="Y1267" s="7"/>
      <c r="Z1267" s="7"/>
      <c r="AA1267" s="7"/>
      <c r="AC1267" s="7"/>
      <c r="AD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  <c r="AT1267" s="7"/>
      <c r="AU1267" s="7"/>
      <c r="AV1267" s="7"/>
      <c r="AW1267" s="7"/>
      <c r="AX1267" s="7"/>
      <c r="AY1267" s="7"/>
      <c r="AZ1267" s="7"/>
      <c r="BA1267" s="7"/>
      <c r="BB1267" s="7"/>
      <c r="BC1267" s="7"/>
      <c r="BD1267" s="7"/>
      <c r="BE1267" s="7"/>
    </row>
    <row r="1268" spans="2:57" x14ac:dyDescent="0.2">
      <c r="B1268" s="7"/>
      <c r="C1268" s="7"/>
      <c r="E1268" s="7"/>
      <c r="F1268" s="7"/>
      <c r="G1268" s="7"/>
      <c r="H1268" s="7"/>
      <c r="I1268" s="7"/>
      <c r="J1268" s="7"/>
      <c r="K1268" s="7"/>
      <c r="O1268" s="10"/>
      <c r="P1268" s="7"/>
      <c r="Q1268" s="7"/>
      <c r="S1268" s="7"/>
      <c r="T1268" s="7"/>
      <c r="U1268" s="7"/>
      <c r="V1268" s="7"/>
      <c r="X1268" s="7"/>
      <c r="Y1268" s="7"/>
      <c r="Z1268" s="7"/>
      <c r="AA1268" s="7"/>
      <c r="AC1268" s="7"/>
      <c r="AD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7"/>
      <c r="AU1268" s="7"/>
      <c r="AV1268" s="7"/>
      <c r="AW1268" s="7"/>
      <c r="AX1268" s="7"/>
      <c r="AY1268" s="7"/>
      <c r="AZ1268" s="7"/>
      <c r="BA1268" s="7"/>
      <c r="BB1268" s="7"/>
      <c r="BC1268" s="7"/>
      <c r="BD1268" s="7"/>
      <c r="BE1268" s="7"/>
    </row>
    <row r="1269" spans="2:57" x14ac:dyDescent="0.2">
      <c r="B1269" s="7"/>
      <c r="C1269" s="7"/>
      <c r="E1269" s="7"/>
      <c r="F1269" s="7"/>
      <c r="G1269" s="7"/>
      <c r="H1269" s="7"/>
      <c r="I1269" s="7"/>
      <c r="J1269" s="7"/>
      <c r="K1269" s="7"/>
      <c r="O1269" s="10"/>
      <c r="P1269" s="7"/>
      <c r="Q1269" s="7"/>
      <c r="S1269" s="7"/>
      <c r="T1269" s="7"/>
      <c r="U1269" s="7"/>
      <c r="V1269" s="7"/>
      <c r="X1269" s="7"/>
      <c r="Y1269" s="7"/>
      <c r="Z1269" s="7"/>
      <c r="AA1269" s="7"/>
      <c r="AC1269" s="7"/>
      <c r="AD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  <c r="AT1269" s="7"/>
      <c r="AU1269" s="7"/>
      <c r="AV1269" s="7"/>
      <c r="AW1269" s="7"/>
      <c r="AX1269" s="7"/>
      <c r="AY1269" s="7"/>
      <c r="AZ1269" s="7"/>
      <c r="BA1269" s="7"/>
      <c r="BB1269" s="7"/>
      <c r="BC1269" s="7"/>
      <c r="BD1269" s="7"/>
      <c r="BE1269" s="7"/>
    </row>
    <row r="1270" spans="2:57" x14ac:dyDescent="0.2">
      <c r="B1270" s="7"/>
      <c r="C1270" s="7"/>
      <c r="E1270" s="7"/>
      <c r="F1270" s="7"/>
      <c r="G1270" s="7"/>
      <c r="H1270" s="7"/>
      <c r="I1270" s="7"/>
      <c r="J1270" s="7"/>
      <c r="K1270" s="7"/>
      <c r="O1270" s="10"/>
      <c r="P1270" s="7"/>
      <c r="Q1270" s="7"/>
      <c r="S1270" s="7"/>
      <c r="T1270" s="7"/>
      <c r="U1270" s="7"/>
      <c r="V1270" s="7"/>
      <c r="X1270" s="7"/>
      <c r="Y1270" s="7"/>
      <c r="Z1270" s="7"/>
      <c r="AA1270" s="7"/>
      <c r="AC1270" s="7"/>
      <c r="AD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  <c r="AT1270" s="7"/>
      <c r="AU1270" s="7"/>
      <c r="AV1270" s="7"/>
      <c r="AW1270" s="7"/>
      <c r="AX1270" s="7"/>
      <c r="AY1270" s="7"/>
      <c r="AZ1270" s="7"/>
      <c r="BA1270" s="7"/>
      <c r="BB1270" s="7"/>
      <c r="BC1270" s="7"/>
      <c r="BD1270" s="7"/>
      <c r="BE1270" s="7"/>
    </row>
    <row r="1271" spans="2:57" x14ac:dyDescent="0.2">
      <c r="B1271" s="7"/>
      <c r="C1271" s="7"/>
      <c r="E1271" s="7"/>
      <c r="F1271" s="7"/>
      <c r="G1271" s="7"/>
      <c r="H1271" s="7"/>
      <c r="I1271" s="7"/>
      <c r="J1271" s="7"/>
      <c r="K1271" s="7"/>
      <c r="O1271" s="10"/>
      <c r="P1271" s="7"/>
      <c r="Q1271" s="7"/>
      <c r="S1271" s="7"/>
      <c r="T1271" s="7"/>
      <c r="U1271" s="7"/>
      <c r="V1271" s="7"/>
      <c r="X1271" s="7"/>
      <c r="Y1271" s="7"/>
      <c r="Z1271" s="7"/>
      <c r="AA1271" s="7"/>
      <c r="AC1271" s="7"/>
      <c r="AD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  <c r="AT1271" s="7"/>
      <c r="AU1271" s="7"/>
      <c r="AV1271" s="7"/>
      <c r="AW1271" s="7"/>
      <c r="AX1271" s="7"/>
      <c r="AY1271" s="7"/>
      <c r="AZ1271" s="7"/>
      <c r="BA1271" s="7"/>
      <c r="BB1271" s="7"/>
      <c r="BC1271" s="7"/>
      <c r="BD1271" s="7"/>
      <c r="BE1271" s="7"/>
    </row>
    <row r="1272" spans="2:57" x14ac:dyDescent="0.2">
      <c r="B1272" s="7"/>
      <c r="C1272" s="7"/>
      <c r="E1272" s="7"/>
      <c r="F1272" s="7"/>
      <c r="G1272" s="7"/>
      <c r="H1272" s="7"/>
      <c r="I1272" s="7"/>
      <c r="J1272" s="7"/>
      <c r="K1272" s="7"/>
      <c r="O1272" s="10"/>
      <c r="P1272" s="7"/>
      <c r="Q1272" s="7"/>
      <c r="S1272" s="7"/>
      <c r="T1272" s="7"/>
      <c r="U1272" s="7"/>
      <c r="V1272" s="7"/>
      <c r="X1272" s="7"/>
      <c r="Y1272" s="7"/>
      <c r="Z1272" s="7"/>
      <c r="AA1272" s="7"/>
      <c r="AC1272" s="7"/>
      <c r="AD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  <c r="AT1272" s="7"/>
      <c r="AU1272" s="7"/>
      <c r="AV1272" s="7"/>
      <c r="AW1272" s="7"/>
      <c r="AX1272" s="7"/>
      <c r="AY1272" s="7"/>
      <c r="AZ1272" s="7"/>
      <c r="BA1272" s="7"/>
      <c r="BB1272" s="7"/>
      <c r="BC1272" s="7"/>
      <c r="BD1272" s="7"/>
      <c r="BE1272" s="7"/>
    </row>
    <row r="1273" spans="2:57" x14ac:dyDescent="0.2">
      <c r="B1273" s="7"/>
      <c r="C1273" s="7"/>
      <c r="E1273" s="7"/>
      <c r="F1273" s="7"/>
      <c r="G1273" s="7"/>
      <c r="H1273" s="7"/>
      <c r="I1273" s="7"/>
      <c r="J1273" s="7"/>
      <c r="K1273" s="7"/>
      <c r="O1273" s="10"/>
      <c r="P1273" s="7"/>
      <c r="Q1273" s="7"/>
      <c r="S1273" s="7"/>
      <c r="T1273" s="7"/>
      <c r="U1273" s="7"/>
      <c r="V1273" s="7"/>
      <c r="X1273" s="7"/>
      <c r="Y1273" s="7"/>
      <c r="Z1273" s="7"/>
      <c r="AA1273" s="7"/>
      <c r="AC1273" s="7"/>
      <c r="AD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  <c r="AT1273" s="7"/>
      <c r="AU1273" s="7"/>
      <c r="AV1273" s="7"/>
      <c r="AW1273" s="7"/>
      <c r="AX1273" s="7"/>
      <c r="AY1273" s="7"/>
      <c r="AZ1273" s="7"/>
      <c r="BA1273" s="7"/>
      <c r="BB1273" s="7"/>
      <c r="BC1273" s="7"/>
      <c r="BD1273" s="7"/>
      <c r="BE1273" s="7"/>
    </row>
    <row r="1274" spans="2:57" x14ac:dyDescent="0.2">
      <c r="B1274" s="7"/>
      <c r="C1274" s="7"/>
      <c r="E1274" s="7"/>
      <c r="F1274" s="7"/>
      <c r="G1274" s="7"/>
      <c r="H1274" s="7"/>
      <c r="I1274" s="7"/>
      <c r="J1274" s="7"/>
      <c r="K1274" s="7"/>
      <c r="O1274" s="10"/>
      <c r="P1274" s="7"/>
      <c r="Q1274" s="7"/>
      <c r="S1274" s="7"/>
      <c r="T1274" s="7"/>
      <c r="U1274" s="7"/>
      <c r="V1274" s="7"/>
      <c r="X1274" s="7"/>
      <c r="Y1274" s="7"/>
      <c r="Z1274" s="7"/>
      <c r="AA1274" s="7"/>
      <c r="AC1274" s="7"/>
      <c r="AD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  <c r="AT1274" s="7"/>
      <c r="AU1274" s="7"/>
      <c r="AV1274" s="7"/>
      <c r="AW1274" s="7"/>
      <c r="AX1274" s="7"/>
      <c r="AY1274" s="7"/>
      <c r="AZ1274" s="7"/>
      <c r="BA1274" s="7"/>
      <c r="BB1274" s="7"/>
      <c r="BC1274" s="7"/>
      <c r="BD1274" s="7"/>
      <c r="BE1274" s="7"/>
    </row>
    <row r="1275" spans="2:57" x14ac:dyDescent="0.2">
      <c r="B1275" s="7"/>
      <c r="C1275" s="7"/>
      <c r="E1275" s="7"/>
      <c r="F1275" s="7"/>
      <c r="G1275" s="7"/>
      <c r="H1275" s="7"/>
      <c r="I1275" s="7"/>
      <c r="J1275" s="7"/>
      <c r="K1275" s="7"/>
      <c r="O1275" s="10"/>
      <c r="P1275" s="7"/>
      <c r="Q1275" s="7"/>
      <c r="S1275" s="7"/>
      <c r="T1275" s="7"/>
      <c r="U1275" s="7"/>
      <c r="V1275" s="7"/>
      <c r="X1275" s="7"/>
      <c r="Y1275" s="7"/>
      <c r="Z1275" s="7"/>
      <c r="AA1275" s="7"/>
      <c r="AC1275" s="7"/>
      <c r="AD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  <c r="AT1275" s="7"/>
      <c r="AU1275" s="7"/>
      <c r="AV1275" s="7"/>
      <c r="AW1275" s="7"/>
      <c r="AX1275" s="7"/>
      <c r="AY1275" s="7"/>
      <c r="AZ1275" s="7"/>
      <c r="BA1275" s="7"/>
      <c r="BB1275" s="7"/>
      <c r="BC1275" s="7"/>
      <c r="BD1275" s="7"/>
      <c r="BE1275" s="7"/>
    </row>
    <row r="1276" spans="2:57" x14ac:dyDescent="0.2">
      <c r="B1276" s="7"/>
      <c r="C1276" s="7"/>
      <c r="E1276" s="7"/>
      <c r="F1276" s="7"/>
      <c r="G1276" s="7"/>
      <c r="H1276" s="7"/>
      <c r="I1276" s="7"/>
      <c r="J1276" s="7"/>
      <c r="K1276" s="7"/>
      <c r="O1276" s="10"/>
      <c r="P1276" s="7"/>
      <c r="Q1276" s="7"/>
      <c r="S1276" s="7"/>
      <c r="T1276" s="7"/>
      <c r="U1276" s="7"/>
      <c r="V1276" s="7"/>
      <c r="X1276" s="7"/>
      <c r="Y1276" s="7"/>
      <c r="Z1276" s="7"/>
      <c r="AA1276" s="7"/>
      <c r="AC1276" s="7"/>
      <c r="AD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  <c r="AT1276" s="7"/>
      <c r="AU1276" s="7"/>
      <c r="AV1276" s="7"/>
      <c r="AW1276" s="7"/>
      <c r="AX1276" s="7"/>
      <c r="AY1276" s="7"/>
      <c r="AZ1276" s="7"/>
      <c r="BA1276" s="7"/>
      <c r="BB1276" s="7"/>
      <c r="BC1276" s="7"/>
      <c r="BD1276" s="7"/>
      <c r="BE1276" s="7"/>
    </row>
    <row r="1277" spans="2:57" x14ac:dyDescent="0.2">
      <c r="B1277" s="7"/>
      <c r="C1277" s="7"/>
      <c r="E1277" s="7"/>
      <c r="F1277" s="7"/>
      <c r="G1277" s="7"/>
      <c r="H1277" s="7"/>
      <c r="I1277" s="7"/>
      <c r="J1277" s="7"/>
      <c r="K1277" s="7"/>
      <c r="O1277" s="10"/>
      <c r="P1277" s="7"/>
      <c r="Q1277" s="7"/>
      <c r="S1277" s="7"/>
      <c r="T1277" s="7"/>
      <c r="U1277" s="7"/>
      <c r="V1277" s="7"/>
      <c r="X1277" s="7"/>
      <c r="Y1277" s="7"/>
      <c r="Z1277" s="7"/>
      <c r="AA1277" s="7"/>
      <c r="AC1277" s="7"/>
      <c r="AD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  <c r="AT1277" s="7"/>
      <c r="AU1277" s="7"/>
      <c r="AV1277" s="7"/>
      <c r="AW1277" s="7"/>
      <c r="AX1277" s="7"/>
      <c r="AY1277" s="7"/>
      <c r="AZ1277" s="7"/>
      <c r="BA1277" s="7"/>
      <c r="BB1277" s="7"/>
      <c r="BC1277" s="7"/>
      <c r="BD1277" s="7"/>
      <c r="BE1277" s="7"/>
    </row>
    <row r="1278" spans="2:57" x14ac:dyDescent="0.2">
      <c r="B1278" s="7"/>
      <c r="C1278" s="7"/>
      <c r="E1278" s="7"/>
      <c r="F1278" s="7"/>
      <c r="G1278" s="7"/>
      <c r="H1278" s="7"/>
      <c r="I1278" s="7"/>
      <c r="J1278" s="7"/>
      <c r="K1278" s="7"/>
      <c r="O1278" s="10"/>
      <c r="P1278" s="7"/>
      <c r="Q1278" s="7"/>
      <c r="S1278" s="7"/>
      <c r="T1278" s="7"/>
      <c r="U1278" s="7"/>
      <c r="V1278" s="7"/>
      <c r="X1278" s="7"/>
      <c r="Y1278" s="7"/>
      <c r="Z1278" s="7"/>
      <c r="AA1278" s="7"/>
      <c r="AC1278" s="7"/>
      <c r="AD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  <c r="AT1278" s="7"/>
      <c r="AU1278" s="7"/>
      <c r="AV1278" s="7"/>
      <c r="AW1278" s="7"/>
      <c r="AX1278" s="7"/>
      <c r="AY1278" s="7"/>
      <c r="AZ1278" s="7"/>
      <c r="BA1278" s="7"/>
      <c r="BB1278" s="7"/>
      <c r="BC1278" s="7"/>
      <c r="BD1278" s="7"/>
      <c r="BE1278" s="7"/>
    </row>
    <row r="1279" spans="2:57" x14ac:dyDescent="0.2">
      <c r="B1279" s="7"/>
      <c r="C1279" s="7"/>
      <c r="E1279" s="7"/>
      <c r="F1279" s="7"/>
      <c r="G1279" s="7"/>
      <c r="H1279" s="7"/>
      <c r="I1279" s="7"/>
      <c r="J1279" s="7"/>
      <c r="K1279" s="7"/>
      <c r="O1279" s="10"/>
      <c r="P1279" s="7"/>
      <c r="Q1279" s="7"/>
      <c r="S1279" s="7"/>
      <c r="T1279" s="7"/>
      <c r="U1279" s="7"/>
      <c r="V1279" s="7"/>
      <c r="X1279" s="7"/>
      <c r="Y1279" s="7"/>
      <c r="Z1279" s="7"/>
      <c r="AA1279" s="7"/>
      <c r="AC1279" s="7"/>
      <c r="AD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  <c r="AT1279" s="7"/>
      <c r="AU1279" s="7"/>
      <c r="AV1279" s="7"/>
      <c r="AW1279" s="7"/>
      <c r="AX1279" s="7"/>
      <c r="AY1279" s="7"/>
      <c r="AZ1279" s="7"/>
      <c r="BA1279" s="7"/>
      <c r="BB1279" s="7"/>
      <c r="BC1279" s="7"/>
      <c r="BD1279" s="7"/>
      <c r="BE1279" s="7"/>
    </row>
    <row r="1280" spans="2:57" x14ac:dyDescent="0.2">
      <c r="B1280" s="7"/>
      <c r="C1280" s="7"/>
      <c r="E1280" s="7"/>
      <c r="F1280" s="7"/>
      <c r="G1280" s="7"/>
      <c r="H1280" s="7"/>
      <c r="I1280" s="7"/>
      <c r="J1280" s="7"/>
      <c r="K1280" s="7"/>
      <c r="O1280" s="10"/>
      <c r="P1280" s="7"/>
      <c r="Q1280" s="7"/>
      <c r="S1280" s="7"/>
      <c r="T1280" s="7"/>
      <c r="U1280" s="7"/>
      <c r="V1280" s="7"/>
      <c r="X1280" s="7"/>
      <c r="Y1280" s="7"/>
      <c r="Z1280" s="7"/>
      <c r="AA1280" s="7"/>
      <c r="AC1280" s="7"/>
      <c r="AD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  <c r="AT1280" s="7"/>
      <c r="AU1280" s="7"/>
      <c r="AV1280" s="7"/>
      <c r="AW1280" s="7"/>
      <c r="AX1280" s="7"/>
      <c r="AY1280" s="7"/>
      <c r="AZ1280" s="7"/>
      <c r="BA1280" s="7"/>
      <c r="BB1280" s="7"/>
      <c r="BC1280" s="7"/>
      <c r="BD1280" s="7"/>
      <c r="BE1280" s="7"/>
    </row>
    <row r="1281" spans="2:57" x14ac:dyDescent="0.2">
      <c r="B1281" s="7"/>
      <c r="C1281" s="7"/>
      <c r="E1281" s="7"/>
      <c r="F1281" s="7"/>
      <c r="G1281" s="7"/>
      <c r="H1281" s="7"/>
      <c r="I1281" s="7"/>
      <c r="J1281" s="7"/>
      <c r="K1281" s="7"/>
      <c r="O1281" s="10"/>
      <c r="P1281" s="7"/>
      <c r="Q1281" s="7"/>
      <c r="S1281" s="7"/>
      <c r="T1281" s="7"/>
      <c r="U1281" s="7"/>
      <c r="V1281" s="7"/>
      <c r="X1281" s="7"/>
      <c r="Y1281" s="7"/>
      <c r="Z1281" s="7"/>
      <c r="AA1281" s="7"/>
      <c r="AC1281" s="7"/>
      <c r="AD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  <c r="AT1281" s="7"/>
      <c r="AU1281" s="7"/>
      <c r="AV1281" s="7"/>
      <c r="AW1281" s="7"/>
      <c r="AX1281" s="7"/>
      <c r="AY1281" s="7"/>
      <c r="AZ1281" s="7"/>
      <c r="BA1281" s="7"/>
      <c r="BB1281" s="7"/>
      <c r="BC1281" s="7"/>
      <c r="BD1281" s="7"/>
      <c r="BE1281" s="7"/>
    </row>
    <row r="1282" spans="2:57" x14ac:dyDescent="0.2">
      <c r="B1282" s="7"/>
      <c r="C1282" s="7"/>
      <c r="E1282" s="7"/>
      <c r="F1282" s="7"/>
      <c r="G1282" s="7"/>
      <c r="H1282" s="7"/>
      <c r="I1282" s="7"/>
      <c r="J1282" s="7"/>
      <c r="K1282" s="7"/>
      <c r="O1282" s="10"/>
      <c r="P1282" s="7"/>
      <c r="Q1282" s="7"/>
      <c r="S1282" s="7"/>
      <c r="T1282" s="7"/>
      <c r="U1282" s="7"/>
      <c r="V1282" s="7"/>
      <c r="X1282" s="7"/>
      <c r="Y1282" s="7"/>
      <c r="Z1282" s="7"/>
      <c r="AA1282" s="7"/>
      <c r="AC1282" s="7"/>
      <c r="AD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  <c r="AT1282" s="7"/>
      <c r="AU1282" s="7"/>
      <c r="AV1282" s="7"/>
      <c r="AW1282" s="7"/>
      <c r="AX1282" s="7"/>
      <c r="AY1282" s="7"/>
      <c r="AZ1282" s="7"/>
      <c r="BA1282" s="7"/>
      <c r="BB1282" s="7"/>
      <c r="BC1282" s="7"/>
      <c r="BD1282" s="7"/>
      <c r="BE1282" s="7"/>
    </row>
    <row r="1283" spans="2:57" x14ac:dyDescent="0.2">
      <c r="B1283" s="7"/>
      <c r="C1283" s="7"/>
      <c r="E1283" s="7"/>
      <c r="F1283" s="7"/>
      <c r="G1283" s="7"/>
      <c r="H1283" s="7"/>
      <c r="I1283" s="7"/>
      <c r="J1283" s="7"/>
      <c r="K1283" s="7"/>
      <c r="O1283" s="10"/>
      <c r="P1283" s="7"/>
      <c r="Q1283" s="7"/>
      <c r="S1283" s="7"/>
      <c r="T1283" s="7"/>
      <c r="U1283" s="7"/>
      <c r="V1283" s="7"/>
      <c r="X1283" s="7"/>
      <c r="Y1283" s="7"/>
      <c r="Z1283" s="7"/>
      <c r="AA1283" s="7"/>
      <c r="AC1283" s="7"/>
      <c r="AD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  <c r="AT1283" s="7"/>
      <c r="AU1283" s="7"/>
      <c r="AV1283" s="7"/>
      <c r="AW1283" s="7"/>
      <c r="AX1283" s="7"/>
      <c r="AY1283" s="7"/>
      <c r="AZ1283" s="7"/>
      <c r="BA1283" s="7"/>
      <c r="BB1283" s="7"/>
      <c r="BC1283" s="7"/>
      <c r="BD1283" s="7"/>
      <c r="BE1283" s="7"/>
    </row>
    <row r="1284" spans="2:57" x14ac:dyDescent="0.2">
      <c r="B1284" s="7"/>
      <c r="C1284" s="7"/>
      <c r="E1284" s="7"/>
      <c r="F1284" s="7"/>
      <c r="G1284" s="7"/>
      <c r="H1284" s="7"/>
      <c r="I1284" s="7"/>
      <c r="J1284" s="7"/>
      <c r="K1284" s="7"/>
      <c r="O1284" s="10"/>
      <c r="P1284" s="7"/>
      <c r="Q1284" s="7"/>
      <c r="S1284" s="7"/>
      <c r="T1284" s="7"/>
      <c r="U1284" s="7"/>
      <c r="V1284" s="7"/>
      <c r="X1284" s="7"/>
      <c r="Y1284" s="7"/>
      <c r="Z1284" s="7"/>
      <c r="AA1284" s="7"/>
      <c r="AC1284" s="7"/>
      <c r="AD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  <c r="AT1284" s="7"/>
      <c r="AU1284" s="7"/>
      <c r="AV1284" s="7"/>
      <c r="AW1284" s="7"/>
      <c r="AX1284" s="7"/>
      <c r="AY1284" s="7"/>
      <c r="AZ1284" s="7"/>
      <c r="BA1284" s="7"/>
      <c r="BB1284" s="7"/>
      <c r="BC1284" s="7"/>
      <c r="BD1284" s="7"/>
      <c r="BE1284" s="7"/>
    </row>
    <row r="1285" spans="2:57" x14ac:dyDescent="0.2">
      <c r="B1285" s="7"/>
      <c r="C1285" s="7"/>
      <c r="E1285" s="7"/>
      <c r="F1285" s="7"/>
      <c r="G1285" s="7"/>
      <c r="H1285" s="7"/>
      <c r="I1285" s="7"/>
      <c r="J1285" s="7"/>
      <c r="K1285" s="7"/>
      <c r="O1285" s="10"/>
      <c r="P1285" s="7"/>
      <c r="Q1285" s="7"/>
      <c r="S1285" s="7"/>
      <c r="T1285" s="7"/>
      <c r="U1285" s="7"/>
      <c r="V1285" s="7"/>
      <c r="X1285" s="7"/>
      <c r="Y1285" s="7"/>
      <c r="Z1285" s="7"/>
      <c r="AA1285" s="7"/>
      <c r="AC1285" s="7"/>
      <c r="AD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  <c r="AT1285" s="7"/>
      <c r="AU1285" s="7"/>
      <c r="AV1285" s="7"/>
      <c r="AW1285" s="7"/>
      <c r="AX1285" s="7"/>
      <c r="AY1285" s="7"/>
      <c r="AZ1285" s="7"/>
      <c r="BA1285" s="7"/>
      <c r="BB1285" s="7"/>
      <c r="BC1285" s="7"/>
      <c r="BD1285" s="7"/>
      <c r="BE1285" s="7"/>
    </row>
    <row r="1286" spans="2:57" x14ac:dyDescent="0.2">
      <c r="B1286" s="7"/>
      <c r="C1286" s="7"/>
      <c r="E1286" s="7"/>
      <c r="F1286" s="7"/>
      <c r="G1286" s="7"/>
      <c r="H1286" s="7"/>
      <c r="I1286" s="7"/>
      <c r="J1286" s="7"/>
      <c r="K1286" s="7"/>
      <c r="O1286" s="10"/>
      <c r="P1286" s="7"/>
      <c r="Q1286" s="7"/>
      <c r="S1286" s="7"/>
      <c r="T1286" s="7"/>
      <c r="U1286" s="7"/>
      <c r="V1286" s="7"/>
      <c r="X1286" s="7"/>
      <c r="Y1286" s="7"/>
      <c r="Z1286" s="7"/>
      <c r="AA1286" s="7"/>
      <c r="AC1286" s="7"/>
      <c r="AD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  <c r="AT1286" s="7"/>
      <c r="AU1286" s="7"/>
      <c r="AV1286" s="7"/>
      <c r="AW1286" s="7"/>
      <c r="AX1286" s="7"/>
      <c r="AY1286" s="7"/>
      <c r="AZ1286" s="7"/>
      <c r="BA1286" s="7"/>
      <c r="BB1286" s="7"/>
      <c r="BC1286" s="7"/>
      <c r="BD1286" s="7"/>
      <c r="BE1286" s="7"/>
    </row>
    <row r="1287" spans="2:57" x14ac:dyDescent="0.2">
      <c r="B1287" s="7"/>
      <c r="C1287" s="7"/>
      <c r="E1287" s="7"/>
      <c r="F1287" s="7"/>
      <c r="G1287" s="7"/>
      <c r="H1287" s="7"/>
      <c r="I1287" s="7"/>
      <c r="J1287" s="7"/>
      <c r="K1287" s="7"/>
      <c r="O1287" s="10"/>
      <c r="P1287" s="7"/>
      <c r="Q1287" s="7"/>
      <c r="S1287" s="7"/>
      <c r="T1287" s="7"/>
      <c r="U1287" s="7"/>
      <c r="V1287" s="7"/>
      <c r="X1287" s="7"/>
      <c r="Y1287" s="7"/>
      <c r="Z1287" s="7"/>
      <c r="AA1287" s="7"/>
      <c r="AC1287" s="7"/>
      <c r="AD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  <c r="AT1287" s="7"/>
      <c r="AU1287" s="7"/>
      <c r="AV1287" s="7"/>
      <c r="AW1287" s="7"/>
      <c r="AX1287" s="7"/>
      <c r="AY1287" s="7"/>
      <c r="AZ1287" s="7"/>
      <c r="BA1287" s="7"/>
      <c r="BB1287" s="7"/>
      <c r="BC1287" s="7"/>
      <c r="BD1287" s="7"/>
      <c r="BE1287" s="7"/>
    </row>
    <row r="1288" spans="2:57" x14ac:dyDescent="0.2">
      <c r="B1288" s="7"/>
      <c r="C1288" s="7"/>
      <c r="E1288" s="7"/>
      <c r="F1288" s="7"/>
      <c r="G1288" s="7"/>
      <c r="H1288" s="7"/>
      <c r="I1288" s="7"/>
      <c r="J1288" s="7"/>
      <c r="K1288" s="7"/>
      <c r="O1288" s="10"/>
      <c r="P1288" s="7"/>
      <c r="Q1288" s="7"/>
      <c r="S1288" s="7"/>
      <c r="T1288" s="7"/>
      <c r="U1288" s="7"/>
      <c r="V1288" s="7"/>
      <c r="X1288" s="7"/>
      <c r="Y1288" s="7"/>
      <c r="Z1288" s="7"/>
      <c r="AA1288" s="7"/>
      <c r="AC1288" s="7"/>
      <c r="AD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  <c r="AT1288" s="7"/>
      <c r="AU1288" s="7"/>
      <c r="AV1288" s="7"/>
      <c r="AW1288" s="7"/>
      <c r="AX1288" s="7"/>
      <c r="AY1288" s="7"/>
      <c r="AZ1288" s="7"/>
      <c r="BA1288" s="7"/>
      <c r="BB1288" s="7"/>
      <c r="BC1288" s="7"/>
      <c r="BD1288" s="7"/>
      <c r="BE1288" s="7"/>
    </row>
    <row r="1289" spans="2:57" x14ac:dyDescent="0.2">
      <c r="B1289" s="7"/>
      <c r="C1289" s="7"/>
      <c r="E1289" s="7"/>
      <c r="F1289" s="7"/>
      <c r="G1289" s="7"/>
      <c r="H1289" s="7"/>
      <c r="I1289" s="7"/>
      <c r="J1289" s="7"/>
      <c r="K1289" s="7"/>
      <c r="O1289" s="10"/>
      <c r="P1289" s="7"/>
      <c r="Q1289" s="7"/>
      <c r="S1289" s="7"/>
      <c r="T1289" s="7"/>
      <c r="U1289" s="7"/>
      <c r="V1289" s="7"/>
      <c r="X1289" s="7"/>
      <c r="Y1289" s="7"/>
      <c r="Z1289" s="7"/>
      <c r="AA1289" s="7"/>
      <c r="AC1289" s="7"/>
      <c r="AD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  <c r="AT1289" s="7"/>
      <c r="AU1289" s="7"/>
      <c r="AV1289" s="7"/>
      <c r="AW1289" s="7"/>
      <c r="AX1289" s="7"/>
      <c r="AY1289" s="7"/>
      <c r="AZ1289" s="7"/>
      <c r="BA1289" s="7"/>
      <c r="BB1289" s="7"/>
      <c r="BC1289" s="7"/>
      <c r="BD1289" s="7"/>
      <c r="BE1289" s="7"/>
    </row>
    <row r="1290" spans="2:57" x14ac:dyDescent="0.2">
      <c r="B1290" s="7"/>
      <c r="C1290" s="7"/>
      <c r="E1290" s="7"/>
      <c r="F1290" s="7"/>
      <c r="G1290" s="7"/>
      <c r="H1290" s="7"/>
      <c r="I1290" s="7"/>
      <c r="J1290" s="7"/>
      <c r="K1290" s="7"/>
      <c r="O1290" s="10"/>
      <c r="P1290" s="7"/>
      <c r="Q1290" s="7"/>
      <c r="S1290" s="7"/>
      <c r="T1290" s="7"/>
      <c r="U1290" s="7"/>
      <c r="V1290" s="7"/>
      <c r="X1290" s="7"/>
      <c r="Y1290" s="7"/>
      <c r="Z1290" s="7"/>
      <c r="AA1290" s="7"/>
      <c r="AC1290" s="7"/>
      <c r="AD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  <c r="AT1290" s="7"/>
      <c r="AU1290" s="7"/>
      <c r="AV1290" s="7"/>
      <c r="AW1290" s="7"/>
      <c r="AX1290" s="7"/>
      <c r="AY1290" s="7"/>
      <c r="AZ1290" s="7"/>
      <c r="BA1290" s="7"/>
      <c r="BB1290" s="7"/>
      <c r="BC1290" s="7"/>
      <c r="BD1290" s="7"/>
      <c r="BE1290" s="7"/>
    </row>
    <row r="1291" spans="2:57" x14ac:dyDescent="0.2">
      <c r="B1291" s="7"/>
      <c r="C1291" s="7"/>
      <c r="E1291" s="7"/>
      <c r="F1291" s="7"/>
      <c r="G1291" s="7"/>
      <c r="H1291" s="7"/>
      <c r="I1291" s="7"/>
      <c r="J1291" s="7"/>
      <c r="K1291" s="7"/>
      <c r="O1291" s="10"/>
      <c r="P1291" s="7"/>
      <c r="Q1291" s="7"/>
      <c r="S1291" s="7"/>
      <c r="T1291" s="7"/>
      <c r="U1291" s="7"/>
      <c r="V1291" s="7"/>
      <c r="X1291" s="7"/>
      <c r="Y1291" s="7"/>
      <c r="Z1291" s="7"/>
      <c r="AA1291" s="7"/>
      <c r="AC1291" s="7"/>
      <c r="AD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  <c r="AT1291" s="7"/>
      <c r="AU1291" s="7"/>
      <c r="AV1291" s="7"/>
      <c r="AW1291" s="7"/>
      <c r="AX1291" s="7"/>
      <c r="AY1291" s="7"/>
      <c r="AZ1291" s="7"/>
      <c r="BA1291" s="7"/>
      <c r="BB1291" s="7"/>
      <c r="BC1291" s="7"/>
      <c r="BD1291" s="7"/>
      <c r="BE1291" s="7"/>
    </row>
    <row r="1292" spans="2:57" x14ac:dyDescent="0.2">
      <c r="B1292" s="7"/>
      <c r="C1292" s="7"/>
      <c r="E1292" s="7"/>
      <c r="F1292" s="7"/>
      <c r="G1292" s="7"/>
      <c r="H1292" s="7"/>
      <c r="I1292" s="7"/>
      <c r="J1292" s="7"/>
      <c r="K1292" s="7"/>
      <c r="O1292" s="10"/>
      <c r="P1292" s="7"/>
      <c r="Q1292" s="7"/>
      <c r="S1292" s="7"/>
      <c r="T1292" s="7"/>
      <c r="U1292" s="7"/>
      <c r="V1292" s="7"/>
      <c r="X1292" s="7"/>
      <c r="Y1292" s="7"/>
      <c r="Z1292" s="7"/>
      <c r="AA1292" s="7"/>
      <c r="AC1292" s="7"/>
      <c r="AD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  <c r="AT1292" s="7"/>
      <c r="AU1292" s="7"/>
      <c r="AV1292" s="7"/>
      <c r="AW1292" s="7"/>
      <c r="AX1292" s="7"/>
      <c r="AY1292" s="7"/>
      <c r="AZ1292" s="7"/>
      <c r="BA1292" s="7"/>
      <c r="BB1292" s="7"/>
      <c r="BC1292" s="7"/>
      <c r="BD1292" s="7"/>
      <c r="BE1292" s="7"/>
    </row>
    <row r="1293" spans="2:57" x14ac:dyDescent="0.2">
      <c r="B1293" s="7"/>
      <c r="C1293" s="7"/>
      <c r="E1293" s="7"/>
      <c r="F1293" s="7"/>
      <c r="G1293" s="7"/>
      <c r="H1293" s="7"/>
      <c r="I1293" s="7"/>
      <c r="J1293" s="7"/>
      <c r="K1293" s="7"/>
      <c r="O1293" s="10"/>
      <c r="P1293" s="7"/>
      <c r="Q1293" s="7"/>
      <c r="S1293" s="7"/>
      <c r="T1293" s="7"/>
      <c r="U1293" s="7"/>
      <c r="V1293" s="7"/>
      <c r="X1293" s="7"/>
      <c r="Y1293" s="7"/>
      <c r="Z1293" s="7"/>
      <c r="AA1293" s="7"/>
      <c r="AC1293" s="7"/>
      <c r="AD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  <c r="AT1293" s="7"/>
      <c r="AU1293" s="7"/>
      <c r="AV1293" s="7"/>
      <c r="AW1293" s="7"/>
      <c r="AX1293" s="7"/>
      <c r="AY1293" s="7"/>
      <c r="AZ1293" s="7"/>
      <c r="BA1293" s="7"/>
      <c r="BB1293" s="7"/>
      <c r="BC1293" s="7"/>
      <c r="BD1293" s="7"/>
      <c r="BE1293" s="7"/>
    </row>
    <row r="1294" spans="2:57" x14ac:dyDescent="0.2">
      <c r="B1294" s="7"/>
      <c r="C1294" s="7"/>
      <c r="E1294" s="7"/>
      <c r="F1294" s="7"/>
      <c r="G1294" s="7"/>
      <c r="H1294" s="7"/>
      <c r="I1294" s="7"/>
      <c r="J1294" s="7"/>
      <c r="K1294" s="7"/>
      <c r="O1294" s="10"/>
      <c r="P1294" s="7"/>
      <c r="Q1294" s="7"/>
      <c r="S1294" s="7"/>
      <c r="T1294" s="7"/>
      <c r="U1294" s="7"/>
      <c r="V1294" s="7"/>
      <c r="X1294" s="7"/>
      <c r="Y1294" s="7"/>
      <c r="Z1294" s="7"/>
      <c r="AA1294" s="7"/>
      <c r="AC1294" s="7"/>
      <c r="AD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  <c r="AT1294" s="7"/>
      <c r="AU1294" s="7"/>
      <c r="AV1294" s="7"/>
      <c r="AW1294" s="7"/>
      <c r="AX1294" s="7"/>
      <c r="AY1294" s="7"/>
      <c r="AZ1294" s="7"/>
      <c r="BA1294" s="7"/>
      <c r="BB1294" s="7"/>
      <c r="BC1294" s="7"/>
      <c r="BD1294" s="7"/>
      <c r="BE1294" s="7"/>
    </row>
    <row r="1295" spans="2:57" x14ac:dyDescent="0.2">
      <c r="B1295" s="7"/>
      <c r="C1295" s="7"/>
      <c r="E1295" s="7"/>
      <c r="F1295" s="7"/>
      <c r="G1295" s="7"/>
      <c r="H1295" s="7"/>
      <c r="I1295" s="7"/>
      <c r="J1295" s="7"/>
      <c r="K1295" s="7"/>
      <c r="O1295" s="10"/>
      <c r="P1295" s="7"/>
      <c r="Q1295" s="7"/>
      <c r="S1295" s="7"/>
      <c r="T1295" s="7"/>
      <c r="U1295" s="7"/>
      <c r="V1295" s="7"/>
      <c r="X1295" s="7"/>
      <c r="Y1295" s="7"/>
      <c r="Z1295" s="7"/>
      <c r="AA1295" s="7"/>
      <c r="AC1295" s="7"/>
      <c r="AD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  <c r="AT1295" s="7"/>
      <c r="AU1295" s="7"/>
      <c r="AV1295" s="7"/>
      <c r="AW1295" s="7"/>
      <c r="AX1295" s="7"/>
      <c r="AY1295" s="7"/>
      <c r="AZ1295" s="7"/>
      <c r="BA1295" s="7"/>
      <c r="BB1295" s="7"/>
      <c r="BC1295" s="7"/>
      <c r="BD1295" s="7"/>
      <c r="BE1295" s="7"/>
    </row>
    <row r="1296" spans="2:57" x14ac:dyDescent="0.2">
      <c r="B1296" s="7"/>
      <c r="C1296" s="7"/>
      <c r="E1296" s="7"/>
      <c r="F1296" s="7"/>
      <c r="G1296" s="7"/>
      <c r="H1296" s="7"/>
      <c r="I1296" s="7"/>
      <c r="J1296" s="7"/>
      <c r="K1296" s="7"/>
      <c r="O1296" s="10"/>
      <c r="P1296" s="7"/>
      <c r="Q1296" s="7"/>
      <c r="S1296" s="7"/>
      <c r="T1296" s="7"/>
      <c r="U1296" s="7"/>
      <c r="V1296" s="7"/>
      <c r="X1296" s="7"/>
      <c r="Y1296" s="7"/>
      <c r="Z1296" s="7"/>
      <c r="AA1296" s="7"/>
      <c r="AC1296" s="7"/>
      <c r="AD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  <c r="AT1296" s="7"/>
      <c r="AU1296" s="7"/>
      <c r="AV1296" s="7"/>
      <c r="AW1296" s="7"/>
      <c r="AX1296" s="7"/>
      <c r="AY1296" s="7"/>
      <c r="AZ1296" s="7"/>
      <c r="BA1296" s="7"/>
      <c r="BB1296" s="7"/>
      <c r="BC1296" s="7"/>
      <c r="BD1296" s="7"/>
      <c r="BE1296" s="7"/>
    </row>
    <row r="1297" spans="2:57" x14ac:dyDescent="0.2">
      <c r="B1297" s="7"/>
      <c r="C1297" s="7"/>
      <c r="E1297" s="7"/>
      <c r="F1297" s="7"/>
      <c r="G1297" s="7"/>
      <c r="H1297" s="7"/>
      <c r="I1297" s="7"/>
      <c r="J1297" s="7"/>
      <c r="K1297" s="7"/>
      <c r="O1297" s="10"/>
      <c r="P1297" s="7"/>
      <c r="Q1297" s="7"/>
      <c r="S1297" s="7"/>
      <c r="T1297" s="7"/>
      <c r="U1297" s="7"/>
      <c r="V1297" s="7"/>
      <c r="X1297" s="7"/>
      <c r="Y1297" s="7"/>
      <c r="Z1297" s="7"/>
      <c r="AA1297" s="7"/>
      <c r="AC1297" s="7"/>
      <c r="AD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  <c r="AT1297" s="7"/>
      <c r="AU1297" s="7"/>
      <c r="AV1297" s="7"/>
      <c r="AW1297" s="7"/>
      <c r="AX1297" s="7"/>
      <c r="AY1297" s="7"/>
      <c r="AZ1297" s="7"/>
      <c r="BA1297" s="7"/>
      <c r="BB1297" s="7"/>
      <c r="BC1297" s="7"/>
      <c r="BD1297" s="7"/>
      <c r="BE1297" s="7"/>
    </row>
    <row r="1298" spans="2:57" x14ac:dyDescent="0.2">
      <c r="B1298" s="7"/>
      <c r="C1298" s="7"/>
      <c r="E1298" s="7"/>
      <c r="F1298" s="7"/>
      <c r="G1298" s="7"/>
      <c r="H1298" s="7"/>
      <c r="I1298" s="7"/>
      <c r="J1298" s="7"/>
      <c r="K1298" s="7"/>
      <c r="O1298" s="10"/>
      <c r="P1298" s="7"/>
      <c r="Q1298" s="7"/>
      <c r="S1298" s="7"/>
      <c r="T1298" s="7"/>
      <c r="U1298" s="7"/>
      <c r="V1298" s="7"/>
      <c r="X1298" s="7"/>
      <c r="Y1298" s="7"/>
      <c r="Z1298" s="7"/>
      <c r="AA1298" s="7"/>
      <c r="AC1298" s="7"/>
      <c r="AD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  <c r="AT1298" s="7"/>
      <c r="AU1298" s="7"/>
      <c r="AV1298" s="7"/>
      <c r="AW1298" s="7"/>
      <c r="AX1298" s="7"/>
      <c r="AY1298" s="7"/>
      <c r="AZ1298" s="7"/>
      <c r="BA1298" s="7"/>
      <c r="BB1298" s="7"/>
      <c r="BC1298" s="7"/>
      <c r="BD1298" s="7"/>
      <c r="BE1298" s="7"/>
    </row>
    <row r="1299" spans="2:57" x14ac:dyDescent="0.2">
      <c r="B1299" s="7"/>
      <c r="C1299" s="7"/>
      <c r="E1299" s="7"/>
      <c r="F1299" s="7"/>
      <c r="G1299" s="7"/>
      <c r="H1299" s="7"/>
      <c r="I1299" s="7"/>
      <c r="J1299" s="7"/>
      <c r="K1299" s="7"/>
      <c r="O1299" s="10"/>
      <c r="P1299" s="7"/>
      <c r="Q1299" s="7"/>
      <c r="S1299" s="7"/>
      <c r="T1299" s="7"/>
      <c r="U1299" s="7"/>
      <c r="V1299" s="7"/>
      <c r="X1299" s="7"/>
      <c r="Y1299" s="7"/>
      <c r="Z1299" s="7"/>
      <c r="AA1299" s="7"/>
      <c r="AC1299" s="7"/>
      <c r="AD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  <c r="AT1299" s="7"/>
      <c r="AU1299" s="7"/>
      <c r="AV1299" s="7"/>
      <c r="AW1299" s="7"/>
      <c r="AX1299" s="7"/>
      <c r="AY1299" s="7"/>
      <c r="AZ1299" s="7"/>
      <c r="BA1299" s="7"/>
      <c r="BB1299" s="7"/>
      <c r="BC1299" s="7"/>
      <c r="BD1299" s="7"/>
      <c r="BE1299" s="7"/>
    </row>
    <row r="1300" spans="2:57" x14ac:dyDescent="0.2">
      <c r="B1300" s="7"/>
      <c r="C1300" s="7"/>
      <c r="E1300" s="7"/>
      <c r="F1300" s="7"/>
      <c r="G1300" s="7"/>
      <c r="H1300" s="7"/>
      <c r="I1300" s="7"/>
      <c r="J1300" s="7"/>
      <c r="K1300" s="7"/>
      <c r="O1300" s="10"/>
      <c r="P1300" s="7"/>
      <c r="Q1300" s="7"/>
      <c r="S1300" s="7"/>
      <c r="T1300" s="7"/>
      <c r="U1300" s="7"/>
      <c r="V1300" s="7"/>
      <c r="X1300" s="7"/>
      <c r="Y1300" s="7"/>
      <c r="Z1300" s="7"/>
      <c r="AA1300" s="7"/>
      <c r="AC1300" s="7"/>
      <c r="AD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  <c r="AT1300" s="7"/>
      <c r="AU1300" s="7"/>
      <c r="AV1300" s="7"/>
      <c r="AW1300" s="7"/>
      <c r="AX1300" s="7"/>
      <c r="AY1300" s="7"/>
      <c r="AZ1300" s="7"/>
      <c r="BA1300" s="7"/>
      <c r="BB1300" s="7"/>
      <c r="BC1300" s="7"/>
      <c r="BD1300" s="7"/>
      <c r="BE1300" s="7"/>
    </row>
    <row r="1301" spans="2:57" x14ac:dyDescent="0.2">
      <c r="B1301" s="7"/>
      <c r="C1301" s="7"/>
      <c r="E1301" s="7"/>
      <c r="F1301" s="7"/>
      <c r="G1301" s="7"/>
      <c r="H1301" s="7"/>
      <c r="I1301" s="7"/>
      <c r="J1301" s="7"/>
      <c r="K1301" s="7"/>
      <c r="O1301" s="10"/>
      <c r="P1301" s="7"/>
      <c r="Q1301" s="7"/>
      <c r="S1301" s="7"/>
      <c r="T1301" s="7"/>
      <c r="U1301" s="7"/>
      <c r="V1301" s="7"/>
      <c r="X1301" s="7"/>
      <c r="Y1301" s="7"/>
      <c r="Z1301" s="7"/>
      <c r="AA1301" s="7"/>
      <c r="AC1301" s="7"/>
      <c r="AD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  <c r="AT1301" s="7"/>
      <c r="AU1301" s="7"/>
      <c r="AV1301" s="7"/>
      <c r="AW1301" s="7"/>
      <c r="AX1301" s="7"/>
      <c r="AY1301" s="7"/>
      <c r="AZ1301" s="7"/>
      <c r="BA1301" s="7"/>
      <c r="BB1301" s="7"/>
      <c r="BC1301" s="7"/>
      <c r="BD1301" s="7"/>
      <c r="BE1301" s="7"/>
    </row>
    <row r="1302" spans="2:57" x14ac:dyDescent="0.2">
      <c r="B1302" s="7"/>
      <c r="C1302" s="7"/>
      <c r="E1302" s="7"/>
      <c r="F1302" s="7"/>
      <c r="G1302" s="7"/>
      <c r="H1302" s="7"/>
      <c r="I1302" s="7"/>
      <c r="J1302" s="7"/>
      <c r="K1302" s="7"/>
      <c r="O1302" s="10"/>
      <c r="P1302" s="7"/>
      <c r="Q1302" s="7"/>
      <c r="S1302" s="7"/>
      <c r="T1302" s="7"/>
      <c r="U1302" s="7"/>
      <c r="V1302" s="7"/>
      <c r="X1302" s="7"/>
      <c r="Y1302" s="7"/>
      <c r="Z1302" s="7"/>
      <c r="AA1302" s="7"/>
      <c r="AC1302" s="7"/>
      <c r="AD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  <c r="AT1302" s="7"/>
      <c r="AU1302" s="7"/>
      <c r="AV1302" s="7"/>
      <c r="AW1302" s="7"/>
      <c r="AX1302" s="7"/>
      <c r="AY1302" s="7"/>
      <c r="AZ1302" s="7"/>
      <c r="BA1302" s="7"/>
      <c r="BB1302" s="7"/>
      <c r="BC1302" s="7"/>
      <c r="BD1302" s="7"/>
      <c r="BE1302" s="7"/>
    </row>
    <row r="1303" spans="2:57" x14ac:dyDescent="0.2">
      <c r="B1303" s="7"/>
      <c r="C1303" s="7"/>
      <c r="E1303" s="7"/>
      <c r="F1303" s="7"/>
      <c r="G1303" s="7"/>
      <c r="H1303" s="7"/>
      <c r="I1303" s="7"/>
      <c r="J1303" s="7"/>
      <c r="K1303" s="7"/>
      <c r="O1303" s="10"/>
      <c r="P1303" s="7"/>
      <c r="Q1303" s="7"/>
      <c r="S1303" s="7"/>
      <c r="T1303" s="7"/>
      <c r="U1303" s="7"/>
      <c r="V1303" s="7"/>
      <c r="X1303" s="7"/>
      <c r="Y1303" s="7"/>
      <c r="Z1303" s="7"/>
      <c r="AA1303" s="7"/>
      <c r="AC1303" s="7"/>
      <c r="AD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  <c r="AT1303" s="7"/>
      <c r="AU1303" s="7"/>
      <c r="AV1303" s="7"/>
      <c r="AW1303" s="7"/>
      <c r="AX1303" s="7"/>
      <c r="AY1303" s="7"/>
      <c r="AZ1303" s="7"/>
      <c r="BA1303" s="7"/>
      <c r="BB1303" s="7"/>
      <c r="BC1303" s="7"/>
      <c r="BD1303" s="7"/>
      <c r="BE1303" s="7"/>
    </row>
    <row r="1304" spans="2:57" x14ac:dyDescent="0.2">
      <c r="B1304" s="7"/>
      <c r="C1304" s="7"/>
      <c r="E1304" s="7"/>
      <c r="F1304" s="7"/>
      <c r="G1304" s="7"/>
      <c r="H1304" s="7"/>
      <c r="I1304" s="7"/>
      <c r="J1304" s="7"/>
      <c r="K1304" s="7"/>
      <c r="O1304" s="10"/>
      <c r="P1304" s="7"/>
      <c r="Q1304" s="7"/>
      <c r="S1304" s="7"/>
      <c r="T1304" s="7"/>
      <c r="U1304" s="7"/>
      <c r="V1304" s="7"/>
      <c r="X1304" s="7"/>
      <c r="Y1304" s="7"/>
      <c r="Z1304" s="7"/>
      <c r="AA1304" s="7"/>
      <c r="AC1304" s="7"/>
      <c r="AD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  <c r="AT1304" s="7"/>
      <c r="AU1304" s="7"/>
      <c r="AV1304" s="7"/>
      <c r="AW1304" s="7"/>
      <c r="AX1304" s="7"/>
      <c r="AY1304" s="7"/>
      <c r="AZ1304" s="7"/>
      <c r="BA1304" s="7"/>
      <c r="BB1304" s="7"/>
      <c r="BC1304" s="7"/>
      <c r="BD1304" s="7"/>
      <c r="BE1304" s="7"/>
    </row>
    <row r="1305" spans="2:57" x14ac:dyDescent="0.2">
      <c r="B1305" s="7"/>
      <c r="C1305" s="7"/>
      <c r="E1305" s="7"/>
      <c r="F1305" s="7"/>
      <c r="G1305" s="7"/>
      <c r="H1305" s="7"/>
      <c r="I1305" s="7"/>
      <c r="J1305" s="7"/>
      <c r="K1305" s="7"/>
      <c r="O1305" s="10"/>
      <c r="P1305" s="7"/>
      <c r="Q1305" s="7"/>
      <c r="S1305" s="7"/>
      <c r="T1305" s="7"/>
      <c r="U1305" s="7"/>
      <c r="V1305" s="7"/>
      <c r="X1305" s="7"/>
      <c r="Y1305" s="7"/>
      <c r="Z1305" s="7"/>
      <c r="AA1305" s="7"/>
      <c r="AC1305" s="7"/>
      <c r="AD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  <c r="AT1305" s="7"/>
      <c r="AU1305" s="7"/>
      <c r="AV1305" s="7"/>
      <c r="AW1305" s="7"/>
      <c r="AX1305" s="7"/>
      <c r="AY1305" s="7"/>
      <c r="AZ1305" s="7"/>
      <c r="BA1305" s="7"/>
      <c r="BB1305" s="7"/>
      <c r="BC1305" s="7"/>
      <c r="BD1305" s="7"/>
      <c r="BE1305" s="7"/>
    </row>
    <row r="1306" spans="2:57" x14ac:dyDescent="0.2">
      <c r="B1306" s="7"/>
      <c r="C1306" s="7"/>
      <c r="E1306" s="7"/>
      <c r="F1306" s="7"/>
      <c r="G1306" s="7"/>
      <c r="H1306" s="7"/>
      <c r="I1306" s="7"/>
      <c r="J1306" s="7"/>
      <c r="K1306" s="7"/>
      <c r="O1306" s="10"/>
      <c r="P1306" s="7"/>
      <c r="Q1306" s="7"/>
      <c r="S1306" s="7"/>
      <c r="T1306" s="7"/>
      <c r="U1306" s="7"/>
      <c r="V1306" s="7"/>
      <c r="X1306" s="7"/>
      <c r="Y1306" s="7"/>
      <c r="Z1306" s="7"/>
      <c r="AA1306" s="7"/>
      <c r="AC1306" s="7"/>
      <c r="AD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  <c r="AT1306" s="7"/>
      <c r="AU1306" s="7"/>
      <c r="AV1306" s="7"/>
      <c r="AW1306" s="7"/>
      <c r="AX1306" s="7"/>
      <c r="AY1306" s="7"/>
      <c r="AZ1306" s="7"/>
      <c r="BA1306" s="7"/>
      <c r="BB1306" s="7"/>
      <c r="BC1306" s="7"/>
      <c r="BD1306" s="7"/>
      <c r="BE1306" s="7"/>
    </row>
    <row r="1307" spans="2:57" x14ac:dyDescent="0.2">
      <c r="B1307" s="7"/>
      <c r="C1307" s="7"/>
      <c r="E1307" s="7"/>
      <c r="F1307" s="7"/>
      <c r="G1307" s="7"/>
      <c r="H1307" s="7"/>
      <c r="I1307" s="7"/>
      <c r="J1307" s="7"/>
      <c r="K1307" s="7"/>
      <c r="O1307" s="10"/>
      <c r="P1307" s="7"/>
      <c r="Q1307" s="7"/>
      <c r="S1307" s="7"/>
      <c r="T1307" s="7"/>
      <c r="U1307" s="7"/>
      <c r="V1307" s="7"/>
      <c r="X1307" s="7"/>
      <c r="Y1307" s="7"/>
      <c r="Z1307" s="7"/>
      <c r="AA1307" s="7"/>
      <c r="AC1307" s="7"/>
      <c r="AD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  <c r="AT1307" s="7"/>
      <c r="AU1307" s="7"/>
      <c r="AV1307" s="7"/>
      <c r="AW1307" s="7"/>
      <c r="AX1307" s="7"/>
      <c r="AY1307" s="7"/>
      <c r="AZ1307" s="7"/>
      <c r="BA1307" s="7"/>
      <c r="BB1307" s="7"/>
      <c r="BC1307" s="7"/>
      <c r="BD1307" s="7"/>
      <c r="BE1307" s="7"/>
    </row>
    <row r="1308" spans="2:57" x14ac:dyDescent="0.2">
      <c r="B1308" s="7"/>
      <c r="C1308" s="7"/>
      <c r="E1308" s="7"/>
      <c r="F1308" s="7"/>
      <c r="G1308" s="7"/>
      <c r="H1308" s="7"/>
      <c r="I1308" s="7"/>
      <c r="J1308" s="7"/>
      <c r="K1308" s="7"/>
      <c r="O1308" s="10"/>
      <c r="P1308" s="7"/>
      <c r="Q1308" s="7"/>
      <c r="S1308" s="7"/>
      <c r="T1308" s="7"/>
      <c r="U1308" s="7"/>
      <c r="V1308" s="7"/>
      <c r="X1308" s="7"/>
      <c r="Y1308" s="7"/>
      <c r="Z1308" s="7"/>
      <c r="AA1308" s="7"/>
      <c r="AC1308" s="7"/>
      <c r="AD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  <c r="AT1308" s="7"/>
      <c r="AU1308" s="7"/>
      <c r="AV1308" s="7"/>
      <c r="AW1308" s="7"/>
      <c r="AX1308" s="7"/>
      <c r="AY1308" s="7"/>
      <c r="AZ1308" s="7"/>
      <c r="BA1308" s="7"/>
      <c r="BB1308" s="7"/>
      <c r="BC1308" s="7"/>
      <c r="BD1308" s="7"/>
      <c r="BE1308" s="7"/>
    </row>
    <row r="1309" spans="2:57" x14ac:dyDescent="0.2">
      <c r="B1309" s="7"/>
      <c r="C1309" s="7"/>
      <c r="E1309" s="7"/>
      <c r="F1309" s="7"/>
      <c r="G1309" s="7"/>
      <c r="H1309" s="7"/>
      <c r="I1309" s="7"/>
      <c r="J1309" s="7"/>
      <c r="K1309" s="7"/>
      <c r="O1309" s="10"/>
      <c r="P1309" s="7"/>
      <c r="Q1309" s="7"/>
      <c r="S1309" s="7"/>
      <c r="T1309" s="7"/>
      <c r="U1309" s="7"/>
      <c r="V1309" s="7"/>
      <c r="X1309" s="7"/>
      <c r="Y1309" s="7"/>
      <c r="Z1309" s="7"/>
      <c r="AA1309" s="7"/>
      <c r="AC1309" s="7"/>
      <c r="AD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  <c r="AT1309" s="7"/>
      <c r="AU1309" s="7"/>
      <c r="AV1309" s="7"/>
      <c r="AW1309" s="7"/>
      <c r="AX1309" s="7"/>
      <c r="AY1309" s="7"/>
      <c r="AZ1309" s="7"/>
      <c r="BA1309" s="7"/>
      <c r="BB1309" s="7"/>
      <c r="BC1309" s="7"/>
      <c r="BD1309" s="7"/>
      <c r="BE1309" s="7"/>
    </row>
    <row r="1310" spans="2:57" x14ac:dyDescent="0.2">
      <c r="B1310" s="7"/>
      <c r="C1310" s="7"/>
      <c r="E1310" s="7"/>
      <c r="F1310" s="7"/>
      <c r="G1310" s="7"/>
      <c r="H1310" s="7"/>
      <c r="I1310" s="7"/>
      <c r="J1310" s="7"/>
      <c r="K1310" s="7"/>
      <c r="O1310" s="10"/>
      <c r="P1310" s="7"/>
      <c r="Q1310" s="7"/>
      <c r="S1310" s="7"/>
      <c r="T1310" s="7"/>
      <c r="U1310" s="7"/>
      <c r="V1310" s="7"/>
      <c r="X1310" s="7"/>
      <c r="Y1310" s="7"/>
      <c r="Z1310" s="7"/>
      <c r="AA1310" s="7"/>
      <c r="AC1310" s="7"/>
      <c r="AD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  <c r="AT1310" s="7"/>
      <c r="AU1310" s="7"/>
      <c r="AV1310" s="7"/>
      <c r="AW1310" s="7"/>
      <c r="AX1310" s="7"/>
      <c r="AY1310" s="7"/>
      <c r="AZ1310" s="7"/>
      <c r="BA1310" s="7"/>
      <c r="BB1310" s="7"/>
      <c r="BC1310" s="7"/>
      <c r="BD1310" s="7"/>
      <c r="BE1310" s="7"/>
    </row>
    <row r="1311" spans="2:57" x14ac:dyDescent="0.2">
      <c r="B1311" s="7"/>
      <c r="C1311" s="7"/>
      <c r="E1311" s="7"/>
      <c r="F1311" s="7"/>
      <c r="G1311" s="7"/>
      <c r="H1311" s="7"/>
      <c r="I1311" s="7"/>
      <c r="J1311" s="7"/>
      <c r="K1311" s="7"/>
      <c r="O1311" s="10"/>
      <c r="P1311" s="7"/>
      <c r="Q1311" s="7"/>
      <c r="S1311" s="7"/>
      <c r="T1311" s="7"/>
      <c r="U1311" s="7"/>
      <c r="V1311" s="7"/>
      <c r="X1311" s="7"/>
      <c r="Y1311" s="7"/>
      <c r="Z1311" s="7"/>
      <c r="AA1311" s="7"/>
      <c r="AC1311" s="7"/>
      <c r="AD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  <c r="AT1311" s="7"/>
      <c r="AU1311" s="7"/>
      <c r="AV1311" s="7"/>
      <c r="AW1311" s="7"/>
      <c r="AX1311" s="7"/>
      <c r="AY1311" s="7"/>
      <c r="AZ1311" s="7"/>
      <c r="BA1311" s="7"/>
      <c r="BB1311" s="7"/>
      <c r="BC1311" s="7"/>
      <c r="BD1311" s="7"/>
      <c r="BE1311" s="7"/>
    </row>
    <row r="1312" spans="2:57" x14ac:dyDescent="0.2">
      <c r="B1312" s="7"/>
      <c r="C1312" s="7"/>
      <c r="E1312" s="7"/>
      <c r="F1312" s="7"/>
      <c r="G1312" s="7"/>
      <c r="H1312" s="7"/>
      <c r="I1312" s="7"/>
      <c r="J1312" s="7"/>
      <c r="K1312" s="7"/>
      <c r="O1312" s="10"/>
      <c r="P1312" s="7"/>
      <c r="Q1312" s="7"/>
      <c r="S1312" s="7"/>
      <c r="T1312" s="7"/>
      <c r="U1312" s="7"/>
      <c r="V1312" s="7"/>
      <c r="X1312" s="7"/>
      <c r="Y1312" s="7"/>
      <c r="Z1312" s="7"/>
      <c r="AA1312" s="7"/>
      <c r="AC1312" s="7"/>
      <c r="AD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  <c r="AT1312" s="7"/>
      <c r="AU1312" s="7"/>
      <c r="AV1312" s="7"/>
      <c r="AW1312" s="7"/>
      <c r="AX1312" s="7"/>
      <c r="AY1312" s="7"/>
      <c r="AZ1312" s="7"/>
      <c r="BA1312" s="7"/>
      <c r="BB1312" s="7"/>
      <c r="BC1312" s="7"/>
      <c r="BD1312" s="7"/>
      <c r="BE1312" s="7"/>
    </row>
    <row r="1313" spans="2:57" x14ac:dyDescent="0.2">
      <c r="B1313" s="7"/>
      <c r="C1313" s="7"/>
      <c r="E1313" s="7"/>
      <c r="F1313" s="7"/>
      <c r="G1313" s="7"/>
      <c r="H1313" s="7"/>
      <c r="I1313" s="7"/>
      <c r="J1313" s="7"/>
      <c r="K1313" s="7"/>
      <c r="O1313" s="10"/>
      <c r="P1313" s="7"/>
      <c r="Q1313" s="7"/>
      <c r="S1313" s="7"/>
      <c r="T1313" s="7"/>
      <c r="U1313" s="7"/>
      <c r="V1313" s="7"/>
      <c r="X1313" s="7"/>
      <c r="Y1313" s="7"/>
      <c r="Z1313" s="7"/>
      <c r="AA1313" s="7"/>
      <c r="AC1313" s="7"/>
      <c r="AD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  <c r="AT1313" s="7"/>
      <c r="AU1313" s="7"/>
      <c r="AV1313" s="7"/>
      <c r="AW1313" s="7"/>
      <c r="AX1313" s="7"/>
      <c r="AY1313" s="7"/>
      <c r="AZ1313" s="7"/>
      <c r="BA1313" s="7"/>
      <c r="BB1313" s="7"/>
      <c r="BC1313" s="7"/>
      <c r="BD1313" s="7"/>
      <c r="BE1313" s="7"/>
    </row>
    <row r="1314" spans="2:57" x14ac:dyDescent="0.2">
      <c r="B1314" s="7"/>
      <c r="C1314" s="7"/>
      <c r="E1314" s="7"/>
      <c r="F1314" s="7"/>
      <c r="G1314" s="7"/>
      <c r="H1314" s="7"/>
      <c r="I1314" s="7"/>
      <c r="J1314" s="7"/>
      <c r="K1314" s="7"/>
      <c r="O1314" s="10"/>
      <c r="P1314" s="7"/>
      <c r="Q1314" s="7"/>
      <c r="S1314" s="7"/>
      <c r="T1314" s="7"/>
      <c r="U1314" s="7"/>
      <c r="V1314" s="7"/>
      <c r="X1314" s="7"/>
      <c r="Y1314" s="7"/>
      <c r="Z1314" s="7"/>
      <c r="AA1314" s="7"/>
      <c r="AC1314" s="7"/>
      <c r="AD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  <c r="AT1314" s="7"/>
      <c r="AU1314" s="7"/>
      <c r="AV1314" s="7"/>
      <c r="AW1314" s="7"/>
      <c r="AX1314" s="7"/>
      <c r="AY1314" s="7"/>
      <c r="AZ1314" s="7"/>
      <c r="BA1314" s="7"/>
      <c r="BB1314" s="7"/>
      <c r="BC1314" s="7"/>
      <c r="BD1314" s="7"/>
      <c r="BE1314" s="7"/>
    </row>
    <row r="1315" spans="2:57" x14ac:dyDescent="0.2">
      <c r="B1315" s="7"/>
      <c r="C1315" s="7"/>
      <c r="E1315" s="7"/>
      <c r="F1315" s="7"/>
      <c r="G1315" s="7"/>
      <c r="H1315" s="7"/>
      <c r="I1315" s="7"/>
      <c r="J1315" s="7"/>
      <c r="K1315" s="7"/>
      <c r="O1315" s="10"/>
      <c r="P1315" s="7"/>
      <c r="Q1315" s="7"/>
      <c r="S1315" s="7"/>
      <c r="T1315" s="7"/>
      <c r="U1315" s="7"/>
      <c r="V1315" s="7"/>
      <c r="X1315" s="7"/>
      <c r="Y1315" s="7"/>
      <c r="Z1315" s="7"/>
      <c r="AA1315" s="7"/>
      <c r="AC1315" s="7"/>
      <c r="AD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  <c r="AT1315" s="7"/>
      <c r="AU1315" s="7"/>
      <c r="AV1315" s="7"/>
      <c r="AW1315" s="7"/>
      <c r="AX1315" s="7"/>
      <c r="AY1315" s="7"/>
      <c r="AZ1315" s="7"/>
      <c r="BA1315" s="7"/>
      <c r="BB1315" s="7"/>
      <c r="BC1315" s="7"/>
      <c r="BD1315" s="7"/>
      <c r="BE1315" s="7"/>
    </row>
    <row r="1316" spans="2:57" x14ac:dyDescent="0.2">
      <c r="B1316" s="7"/>
      <c r="C1316" s="7"/>
      <c r="E1316" s="7"/>
      <c r="F1316" s="7"/>
      <c r="G1316" s="7"/>
      <c r="H1316" s="7"/>
      <c r="I1316" s="7"/>
      <c r="J1316" s="7"/>
      <c r="K1316" s="7"/>
      <c r="O1316" s="10"/>
      <c r="P1316" s="7"/>
      <c r="Q1316" s="7"/>
      <c r="S1316" s="7"/>
      <c r="T1316" s="7"/>
      <c r="U1316" s="7"/>
      <c r="V1316" s="7"/>
      <c r="X1316" s="7"/>
      <c r="Y1316" s="7"/>
      <c r="Z1316" s="7"/>
      <c r="AA1316" s="7"/>
      <c r="AC1316" s="7"/>
      <c r="AD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  <c r="AT1316" s="7"/>
      <c r="AU1316" s="7"/>
      <c r="AV1316" s="7"/>
      <c r="AW1316" s="7"/>
      <c r="AX1316" s="7"/>
      <c r="AY1316" s="7"/>
      <c r="AZ1316" s="7"/>
      <c r="BA1316" s="7"/>
      <c r="BB1316" s="7"/>
      <c r="BC1316" s="7"/>
      <c r="BD1316" s="7"/>
      <c r="BE1316" s="7"/>
    </row>
    <row r="1317" spans="2:57" x14ac:dyDescent="0.2">
      <c r="B1317" s="7"/>
      <c r="C1317" s="7"/>
      <c r="E1317" s="7"/>
      <c r="F1317" s="7"/>
      <c r="G1317" s="7"/>
      <c r="H1317" s="7"/>
      <c r="I1317" s="7"/>
      <c r="J1317" s="7"/>
      <c r="K1317" s="7"/>
      <c r="O1317" s="10"/>
      <c r="P1317" s="7"/>
      <c r="Q1317" s="7"/>
      <c r="S1317" s="7"/>
      <c r="T1317" s="7"/>
      <c r="U1317" s="7"/>
      <c r="V1317" s="7"/>
      <c r="X1317" s="7"/>
      <c r="Y1317" s="7"/>
      <c r="Z1317" s="7"/>
      <c r="AA1317" s="7"/>
      <c r="AC1317" s="7"/>
      <c r="AD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  <c r="AT1317" s="7"/>
      <c r="AU1317" s="7"/>
      <c r="AV1317" s="7"/>
      <c r="AW1317" s="7"/>
      <c r="AX1317" s="7"/>
      <c r="AY1317" s="7"/>
      <c r="AZ1317" s="7"/>
      <c r="BA1317" s="7"/>
      <c r="BB1317" s="7"/>
      <c r="BC1317" s="7"/>
      <c r="BD1317" s="7"/>
      <c r="BE1317" s="7"/>
    </row>
    <row r="1318" spans="2:57" x14ac:dyDescent="0.2">
      <c r="B1318" s="7"/>
      <c r="C1318" s="7"/>
      <c r="E1318" s="7"/>
      <c r="F1318" s="7"/>
      <c r="G1318" s="7"/>
      <c r="H1318" s="7"/>
      <c r="I1318" s="7"/>
      <c r="J1318" s="7"/>
      <c r="K1318" s="7"/>
      <c r="O1318" s="10"/>
      <c r="P1318" s="7"/>
      <c r="Q1318" s="7"/>
      <c r="S1318" s="7"/>
      <c r="T1318" s="7"/>
      <c r="U1318" s="7"/>
      <c r="V1318" s="7"/>
      <c r="X1318" s="7"/>
      <c r="Y1318" s="7"/>
      <c r="Z1318" s="7"/>
      <c r="AA1318" s="7"/>
      <c r="AC1318" s="7"/>
      <c r="AD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  <c r="AT1318" s="7"/>
      <c r="AU1318" s="7"/>
      <c r="AV1318" s="7"/>
      <c r="AW1318" s="7"/>
      <c r="AX1318" s="7"/>
      <c r="AY1318" s="7"/>
      <c r="AZ1318" s="7"/>
      <c r="BA1318" s="7"/>
      <c r="BB1318" s="7"/>
      <c r="BC1318" s="7"/>
      <c r="BD1318" s="7"/>
      <c r="BE1318" s="7"/>
    </row>
    <row r="1319" spans="2:57" x14ac:dyDescent="0.2">
      <c r="B1319" s="7"/>
      <c r="C1319" s="7"/>
      <c r="E1319" s="7"/>
      <c r="F1319" s="7"/>
      <c r="G1319" s="7"/>
      <c r="H1319" s="7"/>
      <c r="I1319" s="7"/>
      <c r="J1319" s="7"/>
      <c r="K1319" s="7"/>
      <c r="O1319" s="10"/>
      <c r="P1319" s="7"/>
      <c r="Q1319" s="7"/>
      <c r="S1319" s="7"/>
      <c r="T1319" s="7"/>
      <c r="U1319" s="7"/>
      <c r="V1319" s="7"/>
      <c r="X1319" s="7"/>
      <c r="Y1319" s="7"/>
      <c r="Z1319" s="7"/>
      <c r="AA1319" s="7"/>
      <c r="AC1319" s="7"/>
      <c r="AD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  <c r="AT1319" s="7"/>
      <c r="AU1319" s="7"/>
      <c r="AV1319" s="7"/>
      <c r="AW1319" s="7"/>
      <c r="AX1319" s="7"/>
      <c r="AY1319" s="7"/>
      <c r="AZ1319" s="7"/>
      <c r="BA1319" s="7"/>
      <c r="BB1319" s="7"/>
      <c r="BC1319" s="7"/>
      <c r="BD1319" s="7"/>
      <c r="BE1319" s="7"/>
    </row>
    <row r="1320" spans="2:57" x14ac:dyDescent="0.2">
      <c r="B1320" s="7"/>
      <c r="C1320" s="7"/>
      <c r="E1320" s="7"/>
      <c r="F1320" s="7"/>
      <c r="G1320" s="7"/>
      <c r="H1320" s="7"/>
      <c r="I1320" s="7"/>
      <c r="J1320" s="7"/>
      <c r="K1320" s="7"/>
      <c r="O1320" s="10"/>
      <c r="P1320" s="7"/>
      <c r="Q1320" s="7"/>
      <c r="S1320" s="7"/>
      <c r="T1320" s="7"/>
      <c r="U1320" s="7"/>
      <c r="V1320" s="7"/>
      <c r="X1320" s="7"/>
      <c r="Y1320" s="7"/>
      <c r="Z1320" s="7"/>
      <c r="AA1320" s="7"/>
      <c r="AC1320" s="7"/>
      <c r="AD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  <c r="AT1320" s="7"/>
      <c r="AU1320" s="7"/>
      <c r="AV1320" s="7"/>
      <c r="AW1320" s="7"/>
      <c r="AX1320" s="7"/>
      <c r="AY1320" s="7"/>
      <c r="AZ1320" s="7"/>
      <c r="BA1320" s="7"/>
      <c r="BB1320" s="7"/>
      <c r="BC1320" s="7"/>
      <c r="BD1320" s="7"/>
      <c r="BE1320" s="7"/>
    </row>
    <row r="1321" spans="2:57" x14ac:dyDescent="0.2">
      <c r="B1321" s="7"/>
      <c r="C1321" s="7"/>
      <c r="E1321" s="7"/>
      <c r="F1321" s="7"/>
      <c r="G1321" s="7"/>
      <c r="H1321" s="7"/>
      <c r="I1321" s="7"/>
      <c r="J1321" s="7"/>
      <c r="K1321" s="7"/>
      <c r="O1321" s="10"/>
      <c r="P1321" s="7"/>
      <c r="Q1321" s="7"/>
      <c r="S1321" s="7"/>
      <c r="T1321" s="7"/>
      <c r="U1321" s="7"/>
      <c r="V1321" s="7"/>
      <c r="X1321" s="7"/>
      <c r="Y1321" s="7"/>
      <c r="Z1321" s="7"/>
      <c r="AA1321" s="7"/>
      <c r="AC1321" s="7"/>
      <c r="AD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  <c r="AT1321" s="7"/>
      <c r="AU1321" s="7"/>
      <c r="AV1321" s="7"/>
      <c r="AW1321" s="7"/>
      <c r="AX1321" s="7"/>
      <c r="AY1321" s="7"/>
      <c r="AZ1321" s="7"/>
      <c r="BA1321" s="7"/>
      <c r="BB1321" s="7"/>
      <c r="BC1321" s="7"/>
      <c r="BD1321" s="7"/>
      <c r="BE1321" s="7"/>
    </row>
    <row r="1322" spans="2:57" x14ac:dyDescent="0.2">
      <c r="B1322" s="7"/>
      <c r="C1322" s="7"/>
      <c r="E1322" s="7"/>
      <c r="F1322" s="7"/>
      <c r="G1322" s="7"/>
      <c r="H1322" s="7"/>
      <c r="I1322" s="7"/>
      <c r="J1322" s="7"/>
      <c r="K1322" s="7"/>
      <c r="O1322" s="10"/>
      <c r="P1322" s="7"/>
      <c r="Q1322" s="7"/>
      <c r="S1322" s="7"/>
      <c r="T1322" s="7"/>
      <c r="U1322" s="7"/>
      <c r="V1322" s="7"/>
      <c r="X1322" s="7"/>
      <c r="Y1322" s="7"/>
      <c r="Z1322" s="7"/>
      <c r="AA1322" s="7"/>
      <c r="AC1322" s="7"/>
      <c r="AD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  <c r="AT1322" s="7"/>
      <c r="AU1322" s="7"/>
      <c r="AV1322" s="7"/>
      <c r="AW1322" s="7"/>
      <c r="AX1322" s="7"/>
      <c r="AY1322" s="7"/>
      <c r="AZ1322" s="7"/>
      <c r="BA1322" s="7"/>
      <c r="BB1322" s="7"/>
      <c r="BC1322" s="7"/>
      <c r="BD1322" s="7"/>
      <c r="BE1322" s="7"/>
    </row>
    <row r="1323" spans="2:57" x14ac:dyDescent="0.2">
      <c r="B1323" s="7"/>
      <c r="C1323" s="7"/>
      <c r="E1323" s="7"/>
      <c r="F1323" s="7"/>
      <c r="G1323" s="7"/>
      <c r="H1323" s="7"/>
      <c r="I1323" s="7"/>
      <c r="J1323" s="7"/>
      <c r="K1323" s="7"/>
      <c r="O1323" s="10"/>
      <c r="P1323" s="7"/>
      <c r="Q1323" s="7"/>
      <c r="S1323" s="7"/>
      <c r="T1323" s="7"/>
      <c r="U1323" s="7"/>
      <c r="V1323" s="7"/>
      <c r="X1323" s="7"/>
      <c r="Y1323" s="7"/>
      <c r="Z1323" s="7"/>
      <c r="AA1323" s="7"/>
      <c r="AC1323" s="7"/>
      <c r="AD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  <c r="AT1323" s="7"/>
      <c r="AU1323" s="7"/>
      <c r="AV1323" s="7"/>
      <c r="AW1323" s="7"/>
      <c r="AX1323" s="7"/>
      <c r="AY1323" s="7"/>
      <c r="AZ1323" s="7"/>
      <c r="BA1323" s="7"/>
      <c r="BB1323" s="7"/>
      <c r="BC1323" s="7"/>
      <c r="BD1323" s="7"/>
      <c r="BE1323" s="7"/>
    </row>
    <row r="1324" spans="2:57" x14ac:dyDescent="0.2">
      <c r="B1324" s="7"/>
      <c r="C1324" s="7"/>
      <c r="E1324" s="7"/>
      <c r="F1324" s="7"/>
      <c r="G1324" s="7"/>
      <c r="H1324" s="7"/>
      <c r="I1324" s="7"/>
      <c r="J1324" s="7"/>
      <c r="K1324" s="7"/>
      <c r="O1324" s="10"/>
      <c r="P1324" s="7"/>
      <c r="Q1324" s="7"/>
      <c r="S1324" s="7"/>
      <c r="T1324" s="7"/>
      <c r="U1324" s="7"/>
      <c r="V1324" s="7"/>
      <c r="X1324" s="7"/>
      <c r="Y1324" s="7"/>
      <c r="Z1324" s="7"/>
      <c r="AA1324" s="7"/>
      <c r="AC1324" s="7"/>
      <c r="AD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  <c r="AT1324" s="7"/>
      <c r="AU1324" s="7"/>
      <c r="AV1324" s="7"/>
      <c r="AW1324" s="7"/>
      <c r="AX1324" s="7"/>
      <c r="AY1324" s="7"/>
      <c r="AZ1324" s="7"/>
      <c r="BA1324" s="7"/>
      <c r="BB1324" s="7"/>
      <c r="BC1324" s="7"/>
      <c r="BD1324" s="7"/>
      <c r="BE1324" s="7"/>
    </row>
    <row r="1325" spans="2:57" x14ac:dyDescent="0.2">
      <c r="B1325" s="7"/>
      <c r="C1325" s="7"/>
      <c r="E1325" s="7"/>
      <c r="F1325" s="7"/>
      <c r="G1325" s="7"/>
      <c r="H1325" s="7"/>
      <c r="I1325" s="7"/>
      <c r="J1325" s="7"/>
      <c r="K1325" s="7"/>
      <c r="O1325" s="10"/>
      <c r="P1325" s="7"/>
      <c r="Q1325" s="7"/>
      <c r="S1325" s="7"/>
      <c r="T1325" s="7"/>
      <c r="U1325" s="7"/>
      <c r="V1325" s="7"/>
      <c r="X1325" s="7"/>
      <c r="Y1325" s="7"/>
      <c r="Z1325" s="7"/>
      <c r="AA1325" s="7"/>
      <c r="AC1325" s="7"/>
      <c r="AD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  <c r="AT1325" s="7"/>
      <c r="AU1325" s="7"/>
      <c r="AV1325" s="7"/>
      <c r="AW1325" s="7"/>
      <c r="AX1325" s="7"/>
      <c r="AY1325" s="7"/>
      <c r="AZ1325" s="7"/>
      <c r="BA1325" s="7"/>
      <c r="BB1325" s="7"/>
      <c r="BC1325" s="7"/>
      <c r="BD1325" s="7"/>
      <c r="BE1325" s="7"/>
    </row>
    <row r="1326" spans="2:57" x14ac:dyDescent="0.2">
      <c r="B1326" s="7"/>
      <c r="C1326" s="7"/>
      <c r="E1326" s="7"/>
      <c r="F1326" s="7"/>
      <c r="G1326" s="7"/>
      <c r="H1326" s="7"/>
      <c r="I1326" s="7"/>
      <c r="J1326" s="7"/>
      <c r="K1326" s="7"/>
      <c r="O1326" s="10"/>
      <c r="P1326" s="7"/>
      <c r="Q1326" s="7"/>
      <c r="S1326" s="7"/>
      <c r="T1326" s="7"/>
      <c r="U1326" s="7"/>
      <c r="V1326" s="7"/>
      <c r="X1326" s="7"/>
      <c r="Y1326" s="7"/>
      <c r="Z1326" s="7"/>
      <c r="AA1326" s="7"/>
      <c r="AC1326" s="7"/>
      <c r="AD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  <c r="AT1326" s="7"/>
      <c r="AU1326" s="7"/>
      <c r="AV1326" s="7"/>
      <c r="AW1326" s="7"/>
      <c r="AX1326" s="7"/>
      <c r="AY1326" s="7"/>
      <c r="AZ1326" s="7"/>
      <c r="BA1326" s="7"/>
      <c r="BB1326" s="7"/>
      <c r="BC1326" s="7"/>
      <c r="BD1326" s="7"/>
      <c r="BE1326" s="7"/>
    </row>
    <row r="1327" spans="2:57" x14ac:dyDescent="0.2">
      <c r="B1327" s="7"/>
      <c r="C1327" s="7"/>
      <c r="E1327" s="7"/>
      <c r="F1327" s="7"/>
      <c r="G1327" s="7"/>
      <c r="H1327" s="7"/>
      <c r="I1327" s="7"/>
      <c r="J1327" s="7"/>
      <c r="K1327" s="7"/>
      <c r="O1327" s="10"/>
      <c r="P1327" s="7"/>
      <c r="Q1327" s="7"/>
      <c r="S1327" s="7"/>
      <c r="T1327" s="7"/>
      <c r="U1327" s="7"/>
      <c r="V1327" s="7"/>
      <c r="X1327" s="7"/>
      <c r="Y1327" s="7"/>
      <c r="Z1327" s="7"/>
      <c r="AA1327" s="7"/>
      <c r="AC1327" s="7"/>
      <c r="AD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  <c r="AT1327" s="7"/>
      <c r="AU1327" s="7"/>
      <c r="AV1327" s="7"/>
      <c r="AW1327" s="7"/>
      <c r="AX1327" s="7"/>
      <c r="AY1327" s="7"/>
      <c r="AZ1327" s="7"/>
      <c r="BA1327" s="7"/>
      <c r="BB1327" s="7"/>
      <c r="BC1327" s="7"/>
      <c r="BD1327" s="7"/>
      <c r="BE1327" s="7"/>
    </row>
    <row r="1328" spans="2:57" x14ac:dyDescent="0.2">
      <c r="B1328" s="7"/>
      <c r="C1328" s="7"/>
      <c r="E1328" s="7"/>
      <c r="F1328" s="7"/>
      <c r="G1328" s="7"/>
      <c r="H1328" s="7"/>
      <c r="I1328" s="7"/>
      <c r="J1328" s="7"/>
      <c r="K1328" s="7"/>
      <c r="O1328" s="10"/>
      <c r="P1328" s="7"/>
      <c r="Q1328" s="7"/>
      <c r="S1328" s="7"/>
      <c r="T1328" s="7"/>
      <c r="U1328" s="7"/>
      <c r="V1328" s="7"/>
      <c r="X1328" s="7"/>
      <c r="Y1328" s="7"/>
      <c r="Z1328" s="7"/>
      <c r="AA1328" s="7"/>
      <c r="AC1328" s="7"/>
      <c r="AD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  <c r="AT1328" s="7"/>
      <c r="AU1328" s="7"/>
      <c r="AV1328" s="7"/>
      <c r="AW1328" s="7"/>
      <c r="AX1328" s="7"/>
      <c r="AY1328" s="7"/>
      <c r="AZ1328" s="7"/>
      <c r="BA1328" s="7"/>
      <c r="BB1328" s="7"/>
      <c r="BC1328" s="7"/>
      <c r="BD1328" s="7"/>
      <c r="BE1328" s="7"/>
    </row>
    <row r="1329" spans="2:57" x14ac:dyDescent="0.2">
      <c r="B1329" s="7"/>
      <c r="C1329" s="7"/>
      <c r="E1329" s="7"/>
      <c r="F1329" s="7"/>
      <c r="G1329" s="7"/>
      <c r="H1329" s="7"/>
      <c r="I1329" s="7"/>
      <c r="J1329" s="7"/>
      <c r="K1329" s="7"/>
      <c r="O1329" s="10"/>
      <c r="P1329" s="7"/>
      <c r="Q1329" s="7"/>
      <c r="S1329" s="7"/>
      <c r="T1329" s="7"/>
      <c r="U1329" s="7"/>
      <c r="V1329" s="7"/>
      <c r="X1329" s="7"/>
      <c r="Y1329" s="7"/>
      <c r="Z1329" s="7"/>
      <c r="AA1329" s="7"/>
      <c r="AC1329" s="7"/>
      <c r="AD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  <c r="AT1329" s="7"/>
      <c r="AU1329" s="7"/>
      <c r="AV1329" s="7"/>
      <c r="AW1329" s="7"/>
      <c r="AX1329" s="7"/>
      <c r="AY1329" s="7"/>
      <c r="AZ1329" s="7"/>
      <c r="BA1329" s="7"/>
      <c r="BB1329" s="7"/>
      <c r="BC1329" s="7"/>
      <c r="BD1329" s="7"/>
      <c r="BE1329" s="7"/>
    </row>
    <row r="1330" spans="2:57" x14ac:dyDescent="0.2">
      <c r="B1330" s="7"/>
      <c r="C1330" s="7"/>
      <c r="E1330" s="7"/>
      <c r="F1330" s="7"/>
      <c r="G1330" s="7"/>
      <c r="H1330" s="7"/>
      <c r="I1330" s="7"/>
      <c r="J1330" s="7"/>
      <c r="K1330" s="7"/>
      <c r="O1330" s="10"/>
      <c r="P1330" s="7"/>
      <c r="Q1330" s="7"/>
      <c r="S1330" s="7"/>
      <c r="T1330" s="7"/>
      <c r="U1330" s="7"/>
      <c r="V1330" s="7"/>
      <c r="X1330" s="7"/>
      <c r="Y1330" s="7"/>
      <c r="Z1330" s="7"/>
      <c r="AA1330" s="7"/>
      <c r="AC1330" s="7"/>
      <c r="AD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  <c r="AT1330" s="7"/>
      <c r="AU1330" s="7"/>
      <c r="AV1330" s="7"/>
      <c r="AW1330" s="7"/>
      <c r="AX1330" s="7"/>
      <c r="AY1330" s="7"/>
      <c r="AZ1330" s="7"/>
      <c r="BA1330" s="7"/>
      <c r="BB1330" s="7"/>
      <c r="BC1330" s="7"/>
      <c r="BD1330" s="7"/>
      <c r="BE1330" s="7"/>
    </row>
    <row r="1331" spans="2:57" x14ac:dyDescent="0.2">
      <c r="B1331" s="7"/>
      <c r="C1331" s="7"/>
      <c r="E1331" s="7"/>
      <c r="F1331" s="7"/>
      <c r="G1331" s="7"/>
      <c r="H1331" s="7"/>
      <c r="I1331" s="7"/>
      <c r="J1331" s="7"/>
      <c r="K1331" s="7"/>
      <c r="O1331" s="10"/>
      <c r="P1331" s="7"/>
      <c r="Q1331" s="7"/>
      <c r="S1331" s="7"/>
      <c r="T1331" s="7"/>
      <c r="U1331" s="7"/>
      <c r="V1331" s="7"/>
      <c r="X1331" s="7"/>
      <c r="Y1331" s="7"/>
      <c r="Z1331" s="7"/>
      <c r="AA1331" s="7"/>
      <c r="AC1331" s="7"/>
      <c r="AD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  <c r="AT1331" s="7"/>
      <c r="AU1331" s="7"/>
      <c r="AV1331" s="7"/>
      <c r="AW1331" s="7"/>
      <c r="AX1331" s="7"/>
      <c r="AY1331" s="7"/>
      <c r="AZ1331" s="7"/>
      <c r="BA1331" s="7"/>
      <c r="BB1331" s="7"/>
      <c r="BC1331" s="7"/>
      <c r="BD1331" s="7"/>
      <c r="BE1331" s="7"/>
    </row>
    <row r="1332" spans="2:57" x14ac:dyDescent="0.2">
      <c r="B1332" s="7"/>
      <c r="C1332" s="7"/>
      <c r="E1332" s="7"/>
      <c r="F1332" s="7"/>
      <c r="G1332" s="7"/>
      <c r="H1332" s="7"/>
      <c r="I1332" s="7"/>
      <c r="J1332" s="7"/>
      <c r="K1332" s="7"/>
      <c r="O1332" s="10"/>
      <c r="P1332" s="7"/>
      <c r="Q1332" s="7"/>
      <c r="S1332" s="7"/>
      <c r="T1332" s="7"/>
      <c r="U1332" s="7"/>
      <c r="V1332" s="7"/>
      <c r="X1332" s="7"/>
      <c r="Y1332" s="7"/>
      <c r="Z1332" s="7"/>
      <c r="AA1332" s="7"/>
      <c r="AC1332" s="7"/>
      <c r="AD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  <c r="AT1332" s="7"/>
      <c r="AU1332" s="7"/>
      <c r="AV1332" s="7"/>
      <c r="AW1332" s="7"/>
      <c r="AX1332" s="7"/>
      <c r="AY1332" s="7"/>
      <c r="AZ1332" s="7"/>
      <c r="BA1332" s="7"/>
      <c r="BB1332" s="7"/>
      <c r="BC1332" s="7"/>
      <c r="BD1332" s="7"/>
      <c r="BE1332" s="7"/>
    </row>
    <row r="1333" spans="2:57" x14ac:dyDescent="0.2">
      <c r="B1333" s="7"/>
      <c r="C1333" s="7"/>
      <c r="E1333" s="7"/>
      <c r="F1333" s="7"/>
      <c r="G1333" s="7"/>
      <c r="H1333" s="7"/>
      <c r="I1333" s="7"/>
      <c r="J1333" s="7"/>
      <c r="K1333" s="7"/>
      <c r="O1333" s="10"/>
      <c r="P1333" s="7"/>
      <c r="Q1333" s="7"/>
      <c r="S1333" s="7"/>
      <c r="T1333" s="7"/>
      <c r="U1333" s="7"/>
      <c r="V1333" s="7"/>
      <c r="X1333" s="7"/>
      <c r="Y1333" s="7"/>
      <c r="Z1333" s="7"/>
      <c r="AA1333" s="7"/>
      <c r="AC1333" s="7"/>
      <c r="AD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  <c r="AT1333" s="7"/>
      <c r="AU1333" s="7"/>
      <c r="AV1333" s="7"/>
      <c r="AW1333" s="7"/>
      <c r="AX1333" s="7"/>
      <c r="AY1333" s="7"/>
      <c r="AZ1333" s="7"/>
      <c r="BA1333" s="7"/>
      <c r="BB1333" s="7"/>
      <c r="BC1333" s="7"/>
      <c r="BD1333" s="7"/>
      <c r="BE1333" s="7"/>
    </row>
    <row r="1334" spans="2:57" x14ac:dyDescent="0.2">
      <c r="B1334" s="7"/>
      <c r="C1334" s="7"/>
      <c r="E1334" s="7"/>
      <c r="F1334" s="7"/>
      <c r="G1334" s="7"/>
      <c r="H1334" s="7"/>
      <c r="I1334" s="7"/>
      <c r="J1334" s="7"/>
      <c r="K1334" s="7"/>
      <c r="O1334" s="10"/>
      <c r="P1334" s="7"/>
      <c r="Q1334" s="7"/>
      <c r="S1334" s="7"/>
      <c r="T1334" s="7"/>
      <c r="U1334" s="7"/>
      <c r="V1334" s="7"/>
      <c r="X1334" s="7"/>
      <c r="Y1334" s="7"/>
      <c r="Z1334" s="7"/>
      <c r="AA1334" s="7"/>
      <c r="AC1334" s="7"/>
      <c r="AD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  <c r="AT1334" s="7"/>
      <c r="AU1334" s="7"/>
      <c r="AV1334" s="7"/>
      <c r="AW1334" s="7"/>
      <c r="AX1334" s="7"/>
      <c r="AY1334" s="7"/>
      <c r="AZ1334" s="7"/>
      <c r="BA1334" s="7"/>
      <c r="BB1334" s="7"/>
      <c r="BC1334" s="7"/>
      <c r="BD1334" s="7"/>
      <c r="BE1334" s="7"/>
    </row>
    <row r="1335" spans="2:57" x14ac:dyDescent="0.2">
      <c r="B1335" s="7"/>
      <c r="C1335" s="7"/>
      <c r="E1335" s="7"/>
      <c r="F1335" s="7"/>
      <c r="G1335" s="7"/>
      <c r="H1335" s="7"/>
      <c r="I1335" s="7"/>
      <c r="J1335" s="7"/>
      <c r="K1335" s="7"/>
      <c r="O1335" s="10"/>
      <c r="P1335" s="7"/>
      <c r="Q1335" s="7"/>
      <c r="S1335" s="7"/>
      <c r="T1335" s="7"/>
      <c r="U1335" s="7"/>
      <c r="V1335" s="7"/>
      <c r="X1335" s="7"/>
      <c r="Y1335" s="7"/>
      <c r="Z1335" s="7"/>
      <c r="AA1335" s="7"/>
      <c r="AC1335" s="7"/>
      <c r="AD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  <c r="AT1335" s="7"/>
      <c r="AU1335" s="7"/>
      <c r="AV1335" s="7"/>
      <c r="AW1335" s="7"/>
      <c r="AX1335" s="7"/>
      <c r="AY1335" s="7"/>
      <c r="AZ1335" s="7"/>
      <c r="BA1335" s="7"/>
      <c r="BB1335" s="7"/>
      <c r="BC1335" s="7"/>
      <c r="BD1335" s="7"/>
      <c r="BE1335" s="7"/>
    </row>
    <row r="1336" spans="2:57" x14ac:dyDescent="0.2">
      <c r="B1336" s="7"/>
      <c r="C1336" s="7"/>
      <c r="E1336" s="7"/>
      <c r="F1336" s="7"/>
      <c r="G1336" s="7"/>
      <c r="H1336" s="7"/>
      <c r="I1336" s="7"/>
      <c r="J1336" s="7"/>
      <c r="K1336" s="7"/>
      <c r="O1336" s="10"/>
      <c r="P1336" s="7"/>
      <c r="Q1336" s="7"/>
      <c r="S1336" s="7"/>
      <c r="T1336" s="7"/>
      <c r="U1336" s="7"/>
      <c r="V1336" s="7"/>
      <c r="X1336" s="7"/>
      <c r="Y1336" s="7"/>
      <c r="Z1336" s="7"/>
      <c r="AA1336" s="7"/>
      <c r="AC1336" s="7"/>
      <c r="AD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  <c r="AT1336" s="7"/>
      <c r="AU1336" s="7"/>
      <c r="AV1336" s="7"/>
      <c r="AW1336" s="7"/>
      <c r="AX1336" s="7"/>
      <c r="AY1336" s="7"/>
      <c r="AZ1336" s="7"/>
      <c r="BA1336" s="7"/>
      <c r="BB1336" s="7"/>
      <c r="BC1336" s="7"/>
      <c r="BD1336" s="7"/>
      <c r="BE1336" s="7"/>
    </row>
    <row r="1337" spans="2:57" x14ac:dyDescent="0.2">
      <c r="B1337" s="7"/>
      <c r="C1337" s="7"/>
      <c r="E1337" s="7"/>
      <c r="F1337" s="7"/>
      <c r="G1337" s="7"/>
      <c r="H1337" s="7"/>
      <c r="I1337" s="7"/>
      <c r="J1337" s="7"/>
      <c r="K1337" s="7"/>
      <c r="O1337" s="10"/>
      <c r="P1337" s="7"/>
      <c r="Q1337" s="7"/>
      <c r="S1337" s="7"/>
      <c r="T1337" s="7"/>
      <c r="U1337" s="7"/>
      <c r="V1337" s="7"/>
      <c r="X1337" s="7"/>
      <c r="Y1337" s="7"/>
      <c r="Z1337" s="7"/>
      <c r="AA1337" s="7"/>
      <c r="AC1337" s="7"/>
      <c r="AD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  <c r="AT1337" s="7"/>
      <c r="AU1337" s="7"/>
      <c r="AV1337" s="7"/>
      <c r="AW1337" s="7"/>
      <c r="AX1337" s="7"/>
      <c r="AY1337" s="7"/>
      <c r="AZ1337" s="7"/>
      <c r="BA1337" s="7"/>
      <c r="BB1337" s="7"/>
      <c r="BC1337" s="7"/>
      <c r="BD1337" s="7"/>
      <c r="BE1337" s="7"/>
    </row>
    <row r="1338" spans="2:57" x14ac:dyDescent="0.2">
      <c r="B1338" s="7"/>
      <c r="C1338" s="7"/>
      <c r="E1338" s="7"/>
      <c r="F1338" s="7"/>
      <c r="G1338" s="7"/>
      <c r="H1338" s="7"/>
      <c r="I1338" s="7"/>
      <c r="J1338" s="7"/>
      <c r="K1338" s="7"/>
      <c r="O1338" s="10"/>
      <c r="P1338" s="7"/>
      <c r="Q1338" s="7"/>
      <c r="S1338" s="7"/>
      <c r="T1338" s="7"/>
      <c r="U1338" s="7"/>
      <c r="V1338" s="7"/>
      <c r="X1338" s="7"/>
      <c r="Y1338" s="7"/>
      <c r="Z1338" s="7"/>
      <c r="AA1338" s="7"/>
      <c r="AC1338" s="7"/>
      <c r="AD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  <c r="AT1338" s="7"/>
      <c r="AU1338" s="7"/>
      <c r="AV1338" s="7"/>
      <c r="AW1338" s="7"/>
      <c r="AX1338" s="7"/>
      <c r="AY1338" s="7"/>
      <c r="AZ1338" s="7"/>
      <c r="BA1338" s="7"/>
      <c r="BB1338" s="7"/>
      <c r="BC1338" s="7"/>
      <c r="BD1338" s="7"/>
      <c r="BE1338" s="7"/>
    </row>
    <row r="1339" spans="2:57" x14ac:dyDescent="0.2">
      <c r="B1339" s="7"/>
      <c r="C1339" s="7"/>
      <c r="E1339" s="7"/>
      <c r="F1339" s="7"/>
      <c r="G1339" s="7"/>
      <c r="H1339" s="7"/>
      <c r="I1339" s="7"/>
      <c r="J1339" s="7"/>
      <c r="K1339" s="7"/>
      <c r="O1339" s="10"/>
      <c r="P1339" s="7"/>
      <c r="Q1339" s="7"/>
      <c r="S1339" s="7"/>
      <c r="T1339" s="7"/>
      <c r="U1339" s="7"/>
      <c r="V1339" s="7"/>
      <c r="X1339" s="7"/>
      <c r="Y1339" s="7"/>
      <c r="Z1339" s="7"/>
      <c r="AA1339" s="7"/>
      <c r="AC1339" s="7"/>
      <c r="AD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  <c r="AT1339" s="7"/>
      <c r="AU1339" s="7"/>
      <c r="AV1339" s="7"/>
      <c r="AW1339" s="7"/>
      <c r="AX1339" s="7"/>
      <c r="AY1339" s="7"/>
      <c r="AZ1339" s="7"/>
      <c r="BA1339" s="7"/>
      <c r="BB1339" s="7"/>
      <c r="BC1339" s="7"/>
      <c r="BD1339" s="7"/>
      <c r="BE1339" s="7"/>
    </row>
    <row r="1340" spans="2:57" x14ac:dyDescent="0.2">
      <c r="B1340" s="7"/>
      <c r="C1340" s="7"/>
      <c r="E1340" s="7"/>
      <c r="F1340" s="7"/>
      <c r="G1340" s="7"/>
      <c r="H1340" s="7"/>
      <c r="I1340" s="7"/>
      <c r="J1340" s="7"/>
      <c r="K1340" s="7"/>
      <c r="O1340" s="10"/>
      <c r="P1340" s="7"/>
      <c r="Q1340" s="7"/>
      <c r="S1340" s="7"/>
      <c r="T1340" s="7"/>
      <c r="U1340" s="7"/>
      <c r="V1340" s="7"/>
      <c r="X1340" s="7"/>
      <c r="Y1340" s="7"/>
      <c r="Z1340" s="7"/>
      <c r="AA1340" s="7"/>
      <c r="AC1340" s="7"/>
      <c r="AD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  <c r="AT1340" s="7"/>
      <c r="AU1340" s="7"/>
      <c r="AV1340" s="7"/>
      <c r="AW1340" s="7"/>
      <c r="AX1340" s="7"/>
      <c r="AY1340" s="7"/>
      <c r="AZ1340" s="7"/>
      <c r="BA1340" s="7"/>
      <c r="BB1340" s="7"/>
      <c r="BC1340" s="7"/>
      <c r="BD1340" s="7"/>
      <c r="BE1340" s="7"/>
    </row>
    <row r="1341" spans="2:57" x14ac:dyDescent="0.2">
      <c r="B1341" s="7"/>
      <c r="C1341" s="7"/>
      <c r="E1341" s="7"/>
      <c r="F1341" s="7"/>
      <c r="G1341" s="7"/>
      <c r="H1341" s="7"/>
      <c r="I1341" s="7"/>
      <c r="J1341" s="7"/>
      <c r="K1341" s="7"/>
      <c r="O1341" s="10"/>
      <c r="P1341" s="7"/>
      <c r="Q1341" s="7"/>
      <c r="S1341" s="7"/>
      <c r="T1341" s="7"/>
      <c r="U1341" s="7"/>
      <c r="V1341" s="7"/>
      <c r="X1341" s="7"/>
      <c r="Y1341" s="7"/>
      <c r="Z1341" s="7"/>
      <c r="AA1341" s="7"/>
      <c r="AC1341" s="7"/>
      <c r="AD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  <c r="AT1341" s="7"/>
      <c r="AU1341" s="7"/>
      <c r="AV1341" s="7"/>
      <c r="AW1341" s="7"/>
      <c r="AX1341" s="7"/>
      <c r="AY1341" s="7"/>
      <c r="AZ1341" s="7"/>
      <c r="BA1341" s="7"/>
      <c r="BB1341" s="7"/>
      <c r="BC1341" s="7"/>
      <c r="BD1341" s="7"/>
      <c r="BE1341" s="7"/>
    </row>
    <row r="1342" spans="2:57" x14ac:dyDescent="0.2">
      <c r="B1342" s="7"/>
      <c r="C1342" s="7"/>
      <c r="E1342" s="7"/>
      <c r="F1342" s="7"/>
      <c r="G1342" s="7"/>
      <c r="H1342" s="7"/>
      <c r="I1342" s="7"/>
      <c r="J1342" s="7"/>
      <c r="K1342" s="7"/>
      <c r="O1342" s="10"/>
      <c r="P1342" s="7"/>
      <c r="Q1342" s="7"/>
      <c r="S1342" s="7"/>
      <c r="T1342" s="7"/>
      <c r="U1342" s="7"/>
      <c r="V1342" s="7"/>
      <c r="X1342" s="7"/>
      <c r="Y1342" s="7"/>
      <c r="Z1342" s="7"/>
      <c r="AA1342" s="7"/>
      <c r="AC1342" s="7"/>
      <c r="AD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  <c r="AT1342" s="7"/>
      <c r="AU1342" s="7"/>
      <c r="AV1342" s="7"/>
      <c r="AW1342" s="7"/>
      <c r="AX1342" s="7"/>
      <c r="AY1342" s="7"/>
      <c r="AZ1342" s="7"/>
      <c r="BA1342" s="7"/>
      <c r="BB1342" s="7"/>
      <c r="BC1342" s="7"/>
      <c r="BD1342" s="7"/>
      <c r="BE1342" s="7"/>
    </row>
    <row r="1343" spans="2:57" x14ac:dyDescent="0.2">
      <c r="B1343" s="7"/>
      <c r="C1343" s="7"/>
      <c r="E1343" s="7"/>
      <c r="F1343" s="7"/>
      <c r="G1343" s="7"/>
      <c r="H1343" s="7"/>
      <c r="I1343" s="7"/>
      <c r="J1343" s="7"/>
      <c r="K1343" s="7"/>
      <c r="O1343" s="10"/>
      <c r="P1343" s="7"/>
      <c r="Q1343" s="7"/>
      <c r="S1343" s="7"/>
      <c r="T1343" s="7"/>
      <c r="U1343" s="7"/>
      <c r="V1343" s="7"/>
      <c r="X1343" s="7"/>
      <c r="Y1343" s="7"/>
      <c r="Z1343" s="7"/>
      <c r="AA1343" s="7"/>
      <c r="AC1343" s="7"/>
      <c r="AD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  <c r="AT1343" s="7"/>
      <c r="AU1343" s="7"/>
      <c r="AV1343" s="7"/>
      <c r="AW1343" s="7"/>
      <c r="AX1343" s="7"/>
      <c r="AY1343" s="7"/>
      <c r="AZ1343" s="7"/>
      <c r="BA1343" s="7"/>
      <c r="BB1343" s="7"/>
      <c r="BC1343" s="7"/>
      <c r="BD1343" s="7"/>
      <c r="BE1343" s="7"/>
    </row>
    <row r="1344" spans="2:57" x14ac:dyDescent="0.2">
      <c r="B1344" s="7"/>
      <c r="C1344" s="7"/>
      <c r="E1344" s="7"/>
      <c r="F1344" s="7"/>
      <c r="G1344" s="7"/>
      <c r="H1344" s="7"/>
      <c r="I1344" s="7"/>
      <c r="J1344" s="7"/>
      <c r="K1344" s="7"/>
      <c r="O1344" s="10"/>
      <c r="P1344" s="7"/>
      <c r="Q1344" s="7"/>
      <c r="S1344" s="7"/>
      <c r="T1344" s="7"/>
      <c r="U1344" s="7"/>
      <c r="V1344" s="7"/>
      <c r="X1344" s="7"/>
      <c r="Y1344" s="7"/>
      <c r="Z1344" s="7"/>
      <c r="AA1344" s="7"/>
      <c r="AC1344" s="7"/>
      <c r="AD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  <c r="AT1344" s="7"/>
      <c r="AU1344" s="7"/>
      <c r="AV1344" s="7"/>
      <c r="AW1344" s="7"/>
      <c r="AX1344" s="7"/>
      <c r="AY1344" s="7"/>
      <c r="AZ1344" s="7"/>
      <c r="BA1344" s="7"/>
      <c r="BB1344" s="7"/>
      <c r="BC1344" s="7"/>
      <c r="BD1344" s="7"/>
      <c r="BE1344" s="7"/>
    </row>
    <row r="1345" spans="2:57" x14ac:dyDescent="0.2">
      <c r="B1345" s="7"/>
      <c r="C1345" s="7"/>
      <c r="E1345" s="7"/>
      <c r="F1345" s="7"/>
      <c r="G1345" s="7"/>
      <c r="H1345" s="7"/>
      <c r="I1345" s="7"/>
      <c r="J1345" s="7"/>
      <c r="K1345" s="7"/>
      <c r="O1345" s="10"/>
      <c r="P1345" s="7"/>
      <c r="Q1345" s="7"/>
      <c r="S1345" s="7"/>
      <c r="T1345" s="7"/>
      <c r="U1345" s="7"/>
      <c r="V1345" s="7"/>
      <c r="X1345" s="7"/>
      <c r="Y1345" s="7"/>
      <c r="Z1345" s="7"/>
      <c r="AA1345" s="7"/>
      <c r="AC1345" s="7"/>
      <c r="AD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  <c r="AT1345" s="7"/>
      <c r="AU1345" s="7"/>
      <c r="AV1345" s="7"/>
      <c r="AW1345" s="7"/>
      <c r="AX1345" s="7"/>
      <c r="AY1345" s="7"/>
      <c r="AZ1345" s="7"/>
      <c r="BA1345" s="7"/>
      <c r="BB1345" s="7"/>
      <c r="BC1345" s="7"/>
      <c r="BD1345" s="7"/>
      <c r="BE1345" s="7"/>
    </row>
    <row r="1346" spans="2:57" x14ac:dyDescent="0.2">
      <c r="B1346" s="7"/>
      <c r="C1346" s="7"/>
      <c r="E1346" s="7"/>
      <c r="F1346" s="7"/>
      <c r="G1346" s="7"/>
      <c r="H1346" s="7"/>
      <c r="I1346" s="7"/>
      <c r="J1346" s="7"/>
      <c r="K1346" s="7"/>
      <c r="O1346" s="10"/>
      <c r="P1346" s="7"/>
      <c r="Q1346" s="7"/>
      <c r="S1346" s="7"/>
      <c r="T1346" s="7"/>
      <c r="U1346" s="7"/>
      <c r="V1346" s="7"/>
      <c r="X1346" s="7"/>
      <c r="Y1346" s="7"/>
      <c r="Z1346" s="7"/>
      <c r="AA1346" s="7"/>
      <c r="AC1346" s="7"/>
      <c r="AD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  <c r="AT1346" s="7"/>
      <c r="AU1346" s="7"/>
      <c r="AV1346" s="7"/>
      <c r="AW1346" s="7"/>
      <c r="AX1346" s="7"/>
      <c r="AY1346" s="7"/>
      <c r="AZ1346" s="7"/>
      <c r="BA1346" s="7"/>
      <c r="BB1346" s="7"/>
      <c r="BC1346" s="7"/>
      <c r="BD1346" s="7"/>
      <c r="BE1346" s="7"/>
    </row>
    <row r="1347" spans="2:57" x14ac:dyDescent="0.2">
      <c r="B1347" s="7"/>
      <c r="C1347" s="7"/>
      <c r="E1347" s="7"/>
      <c r="F1347" s="7"/>
      <c r="G1347" s="7"/>
      <c r="H1347" s="7"/>
      <c r="I1347" s="7"/>
      <c r="J1347" s="7"/>
      <c r="K1347" s="7"/>
      <c r="O1347" s="10"/>
      <c r="P1347" s="7"/>
      <c r="Q1347" s="7"/>
      <c r="S1347" s="7"/>
      <c r="T1347" s="7"/>
      <c r="U1347" s="7"/>
      <c r="V1347" s="7"/>
      <c r="X1347" s="7"/>
      <c r="Y1347" s="7"/>
      <c r="Z1347" s="7"/>
      <c r="AA1347" s="7"/>
      <c r="AC1347" s="7"/>
      <c r="AD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  <c r="AT1347" s="7"/>
      <c r="AU1347" s="7"/>
      <c r="AV1347" s="7"/>
      <c r="AW1347" s="7"/>
      <c r="AX1347" s="7"/>
      <c r="AY1347" s="7"/>
      <c r="AZ1347" s="7"/>
      <c r="BA1347" s="7"/>
      <c r="BB1347" s="7"/>
      <c r="BC1347" s="7"/>
      <c r="BD1347" s="7"/>
      <c r="BE1347" s="7"/>
    </row>
    <row r="1348" spans="2:57" x14ac:dyDescent="0.2">
      <c r="B1348" s="7"/>
      <c r="C1348" s="7"/>
      <c r="E1348" s="7"/>
      <c r="F1348" s="7"/>
      <c r="G1348" s="7"/>
      <c r="H1348" s="7"/>
      <c r="I1348" s="7"/>
      <c r="J1348" s="7"/>
      <c r="K1348" s="7"/>
      <c r="O1348" s="10"/>
      <c r="P1348" s="7"/>
      <c r="Q1348" s="7"/>
      <c r="S1348" s="7"/>
      <c r="T1348" s="7"/>
      <c r="U1348" s="7"/>
      <c r="V1348" s="7"/>
      <c r="X1348" s="7"/>
      <c r="Y1348" s="7"/>
      <c r="Z1348" s="7"/>
      <c r="AA1348" s="7"/>
      <c r="AC1348" s="7"/>
      <c r="AD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  <c r="AT1348" s="7"/>
      <c r="AU1348" s="7"/>
      <c r="AV1348" s="7"/>
      <c r="AW1348" s="7"/>
      <c r="AX1348" s="7"/>
      <c r="AY1348" s="7"/>
      <c r="AZ1348" s="7"/>
      <c r="BA1348" s="7"/>
      <c r="BB1348" s="7"/>
      <c r="BC1348" s="7"/>
      <c r="BD1348" s="7"/>
      <c r="BE1348" s="7"/>
    </row>
    <row r="1349" spans="2:57" x14ac:dyDescent="0.2">
      <c r="B1349" s="7"/>
      <c r="C1349" s="7"/>
      <c r="E1349" s="7"/>
      <c r="F1349" s="7"/>
      <c r="G1349" s="7"/>
      <c r="H1349" s="7"/>
      <c r="I1349" s="7"/>
      <c r="J1349" s="7"/>
      <c r="K1349" s="7"/>
      <c r="O1349" s="10"/>
      <c r="P1349" s="7"/>
      <c r="Q1349" s="7"/>
      <c r="S1349" s="7"/>
      <c r="T1349" s="7"/>
      <c r="U1349" s="7"/>
      <c r="V1349" s="7"/>
      <c r="X1349" s="7"/>
      <c r="Y1349" s="7"/>
      <c r="Z1349" s="7"/>
      <c r="AA1349" s="7"/>
      <c r="AC1349" s="7"/>
      <c r="AD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  <c r="AT1349" s="7"/>
      <c r="AU1349" s="7"/>
      <c r="AV1349" s="7"/>
      <c r="AW1349" s="7"/>
      <c r="AX1349" s="7"/>
      <c r="AY1349" s="7"/>
      <c r="AZ1349" s="7"/>
      <c r="BA1349" s="7"/>
      <c r="BB1349" s="7"/>
      <c r="BC1349" s="7"/>
      <c r="BD1349" s="7"/>
      <c r="BE1349" s="7"/>
    </row>
    <row r="1350" spans="2:57" x14ac:dyDescent="0.2">
      <c r="B1350" s="7"/>
      <c r="C1350" s="7"/>
      <c r="E1350" s="7"/>
      <c r="F1350" s="7"/>
      <c r="G1350" s="7"/>
      <c r="H1350" s="7"/>
      <c r="I1350" s="7"/>
      <c r="J1350" s="7"/>
      <c r="K1350" s="7"/>
      <c r="O1350" s="10"/>
      <c r="P1350" s="7"/>
      <c r="Q1350" s="7"/>
      <c r="S1350" s="7"/>
      <c r="T1350" s="7"/>
      <c r="U1350" s="7"/>
      <c r="V1350" s="7"/>
      <c r="X1350" s="7"/>
      <c r="Y1350" s="7"/>
      <c r="Z1350" s="7"/>
      <c r="AA1350" s="7"/>
      <c r="AC1350" s="7"/>
      <c r="AD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  <c r="AT1350" s="7"/>
      <c r="AU1350" s="7"/>
      <c r="AV1350" s="7"/>
      <c r="AW1350" s="7"/>
      <c r="AX1350" s="7"/>
      <c r="AY1350" s="7"/>
      <c r="AZ1350" s="7"/>
      <c r="BA1350" s="7"/>
      <c r="BB1350" s="7"/>
      <c r="BC1350" s="7"/>
      <c r="BD1350" s="7"/>
      <c r="BE1350" s="7"/>
    </row>
    <row r="1351" spans="2:57" x14ac:dyDescent="0.2">
      <c r="B1351" s="7"/>
      <c r="C1351" s="7"/>
      <c r="E1351" s="7"/>
      <c r="F1351" s="7"/>
      <c r="G1351" s="7"/>
      <c r="H1351" s="7"/>
      <c r="I1351" s="7"/>
      <c r="J1351" s="7"/>
      <c r="K1351" s="7"/>
      <c r="O1351" s="10"/>
      <c r="P1351" s="7"/>
      <c r="Q1351" s="7"/>
      <c r="S1351" s="7"/>
      <c r="T1351" s="7"/>
      <c r="U1351" s="7"/>
      <c r="V1351" s="7"/>
      <c r="X1351" s="7"/>
      <c r="Y1351" s="7"/>
      <c r="Z1351" s="7"/>
      <c r="AA1351" s="7"/>
      <c r="AC1351" s="7"/>
      <c r="AD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  <c r="AT1351" s="7"/>
      <c r="AU1351" s="7"/>
      <c r="AV1351" s="7"/>
      <c r="AW1351" s="7"/>
      <c r="AX1351" s="7"/>
      <c r="AY1351" s="7"/>
      <c r="AZ1351" s="7"/>
      <c r="BA1351" s="7"/>
      <c r="BB1351" s="7"/>
      <c r="BC1351" s="7"/>
      <c r="BD1351" s="7"/>
      <c r="BE1351" s="7"/>
    </row>
    <row r="1352" spans="2:57" x14ac:dyDescent="0.2">
      <c r="B1352" s="7"/>
      <c r="C1352" s="7"/>
      <c r="E1352" s="7"/>
      <c r="F1352" s="7"/>
      <c r="G1352" s="7"/>
      <c r="H1352" s="7"/>
      <c r="I1352" s="7"/>
      <c r="J1352" s="7"/>
      <c r="K1352" s="7"/>
      <c r="O1352" s="10"/>
      <c r="P1352" s="7"/>
      <c r="Q1352" s="7"/>
      <c r="S1352" s="7"/>
      <c r="T1352" s="7"/>
      <c r="U1352" s="7"/>
      <c r="V1352" s="7"/>
      <c r="X1352" s="7"/>
      <c r="Y1352" s="7"/>
      <c r="Z1352" s="7"/>
      <c r="AA1352" s="7"/>
      <c r="AC1352" s="7"/>
      <c r="AD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  <c r="AT1352" s="7"/>
      <c r="AU1352" s="7"/>
      <c r="AV1352" s="7"/>
      <c r="AW1352" s="7"/>
      <c r="AX1352" s="7"/>
      <c r="AY1352" s="7"/>
      <c r="AZ1352" s="7"/>
      <c r="BA1352" s="7"/>
      <c r="BB1352" s="7"/>
      <c r="BC1352" s="7"/>
      <c r="BD1352" s="7"/>
      <c r="BE1352" s="7"/>
    </row>
    <row r="1353" spans="2:57" x14ac:dyDescent="0.2">
      <c r="B1353" s="7"/>
      <c r="C1353" s="7"/>
      <c r="E1353" s="7"/>
      <c r="F1353" s="7"/>
      <c r="G1353" s="7"/>
      <c r="H1353" s="7"/>
      <c r="I1353" s="7"/>
      <c r="J1353" s="7"/>
      <c r="K1353" s="7"/>
      <c r="O1353" s="10"/>
      <c r="P1353" s="7"/>
      <c r="Q1353" s="7"/>
      <c r="S1353" s="7"/>
      <c r="T1353" s="7"/>
      <c r="U1353" s="7"/>
      <c r="V1353" s="7"/>
      <c r="X1353" s="7"/>
      <c r="Y1353" s="7"/>
      <c r="Z1353" s="7"/>
      <c r="AA1353" s="7"/>
      <c r="AC1353" s="7"/>
      <c r="AD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  <c r="AT1353" s="7"/>
      <c r="AU1353" s="7"/>
      <c r="AV1353" s="7"/>
      <c r="AW1353" s="7"/>
      <c r="AX1353" s="7"/>
      <c r="AY1353" s="7"/>
      <c r="AZ1353" s="7"/>
      <c r="BA1353" s="7"/>
      <c r="BB1353" s="7"/>
      <c r="BC1353" s="7"/>
      <c r="BD1353" s="7"/>
      <c r="BE1353" s="7"/>
    </row>
    <row r="1354" spans="2:57" x14ac:dyDescent="0.2">
      <c r="B1354" s="7"/>
      <c r="C1354" s="7"/>
      <c r="E1354" s="7"/>
      <c r="F1354" s="7"/>
      <c r="G1354" s="7"/>
      <c r="H1354" s="7"/>
      <c r="I1354" s="7"/>
      <c r="J1354" s="7"/>
      <c r="K1354" s="7"/>
      <c r="O1354" s="10"/>
      <c r="P1354" s="7"/>
      <c r="Q1354" s="7"/>
      <c r="S1354" s="7"/>
      <c r="T1354" s="7"/>
      <c r="U1354" s="7"/>
      <c r="V1354" s="7"/>
      <c r="X1354" s="7"/>
      <c r="Y1354" s="7"/>
      <c r="Z1354" s="7"/>
      <c r="AA1354" s="7"/>
      <c r="AC1354" s="7"/>
      <c r="AD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  <c r="AT1354" s="7"/>
      <c r="AU1354" s="7"/>
      <c r="AV1354" s="7"/>
      <c r="AW1354" s="7"/>
      <c r="AX1354" s="7"/>
      <c r="AY1354" s="7"/>
      <c r="AZ1354" s="7"/>
      <c r="BA1354" s="7"/>
      <c r="BB1354" s="7"/>
      <c r="BC1354" s="7"/>
      <c r="BD1354" s="7"/>
      <c r="BE1354" s="7"/>
    </row>
    <row r="1355" spans="2:57" x14ac:dyDescent="0.2">
      <c r="B1355" s="7"/>
      <c r="C1355" s="7"/>
      <c r="E1355" s="7"/>
      <c r="F1355" s="7"/>
      <c r="G1355" s="7"/>
      <c r="H1355" s="7"/>
      <c r="I1355" s="7"/>
      <c r="J1355" s="7"/>
      <c r="K1355" s="7"/>
      <c r="O1355" s="10"/>
      <c r="P1355" s="7"/>
      <c r="Q1355" s="7"/>
      <c r="S1355" s="7"/>
      <c r="T1355" s="7"/>
      <c r="U1355" s="7"/>
      <c r="V1355" s="7"/>
      <c r="X1355" s="7"/>
      <c r="Y1355" s="7"/>
      <c r="Z1355" s="7"/>
      <c r="AA1355" s="7"/>
      <c r="AC1355" s="7"/>
      <c r="AD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  <c r="AT1355" s="7"/>
      <c r="AU1355" s="7"/>
      <c r="AV1355" s="7"/>
      <c r="AW1355" s="7"/>
      <c r="AX1355" s="7"/>
      <c r="AY1355" s="7"/>
      <c r="AZ1355" s="7"/>
      <c r="BA1355" s="7"/>
      <c r="BB1355" s="7"/>
      <c r="BC1355" s="7"/>
      <c r="BD1355" s="7"/>
      <c r="BE1355" s="7"/>
    </row>
    <row r="1356" spans="2:57" x14ac:dyDescent="0.2">
      <c r="B1356" s="7"/>
      <c r="C1356" s="7"/>
      <c r="E1356" s="7"/>
      <c r="F1356" s="7"/>
      <c r="G1356" s="7"/>
      <c r="H1356" s="7"/>
      <c r="I1356" s="7"/>
      <c r="J1356" s="7"/>
      <c r="K1356" s="7"/>
      <c r="O1356" s="10"/>
      <c r="P1356" s="7"/>
      <c r="Q1356" s="7"/>
      <c r="S1356" s="7"/>
      <c r="T1356" s="7"/>
      <c r="U1356" s="7"/>
      <c r="V1356" s="7"/>
      <c r="X1356" s="7"/>
      <c r="Y1356" s="7"/>
      <c r="Z1356" s="7"/>
      <c r="AA1356" s="7"/>
      <c r="AC1356" s="7"/>
      <c r="AD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  <c r="AT1356" s="7"/>
      <c r="AU1356" s="7"/>
      <c r="AV1356" s="7"/>
      <c r="AW1356" s="7"/>
      <c r="AX1356" s="7"/>
      <c r="AY1356" s="7"/>
      <c r="AZ1356" s="7"/>
      <c r="BA1356" s="7"/>
      <c r="BB1356" s="7"/>
      <c r="BC1356" s="7"/>
      <c r="BD1356" s="7"/>
      <c r="BE1356" s="7"/>
    </row>
    <row r="1357" spans="2:57" x14ac:dyDescent="0.2">
      <c r="B1357" s="7"/>
      <c r="C1357" s="7"/>
      <c r="E1357" s="7"/>
      <c r="F1357" s="7"/>
      <c r="G1357" s="7"/>
      <c r="H1357" s="7"/>
      <c r="I1357" s="7"/>
      <c r="J1357" s="7"/>
      <c r="K1357" s="7"/>
      <c r="O1357" s="10"/>
      <c r="P1357" s="7"/>
      <c r="Q1357" s="7"/>
      <c r="S1357" s="7"/>
      <c r="T1357" s="7"/>
      <c r="U1357" s="7"/>
      <c r="V1357" s="7"/>
      <c r="X1357" s="7"/>
      <c r="Y1357" s="7"/>
      <c r="Z1357" s="7"/>
      <c r="AA1357" s="7"/>
      <c r="AC1357" s="7"/>
      <c r="AD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  <c r="AT1357" s="7"/>
      <c r="AU1357" s="7"/>
      <c r="AV1357" s="7"/>
      <c r="AW1357" s="7"/>
      <c r="AX1357" s="7"/>
      <c r="AY1357" s="7"/>
      <c r="AZ1357" s="7"/>
      <c r="BA1357" s="7"/>
      <c r="BB1357" s="7"/>
      <c r="BC1357" s="7"/>
      <c r="BD1357" s="7"/>
      <c r="BE1357" s="7"/>
    </row>
    <row r="1358" spans="2:57" x14ac:dyDescent="0.2">
      <c r="B1358" s="7"/>
      <c r="C1358" s="7"/>
      <c r="E1358" s="7"/>
      <c r="F1358" s="7"/>
      <c r="G1358" s="7"/>
      <c r="H1358" s="7"/>
      <c r="I1358" s="7"/>
      <c r="J1358" s="7"/>
      <c r="K1358" s="7"/>
      <c r="O1358" s="10"/>
      <c r="P1358" s="7"/>
      <c r="Q1358" s="7"/>
      <c r="S1358" s="7"/>
      <c r="T1358" s="7"/>
      <c r="U1358" s="7"/>
      <c r="V1358" s="7"/>
      <c r="X1358" s="7"/>
      <c r="Y1358" s="7"/>
      <c r="Z1358" s="7"/>
      <c r="AA1358" s="7"/>
      <c r="AC1358" s="7"/>
      <c r="AD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  <c r="AT1358" s="7"/>
      <c r="AU1358" s="7"/>
      <c r="AV1358" s="7"/>
      <c r="AW1358" s="7"/>
      <c r="AX1358" s="7"/>
      <c r="AY1358" s="7"/>
      <c r="AZ1358" s="7"/>
      <c r="BA1358" s="7"/>
      <c r="BB1358" s="7"/>
      <c r="BC1358" s="7"/>
      <c r="BD1358" s="7"/>
      <c r="BE1358" s="7"/>
    </row>
    <row r="1359" spans="2:57" x14ac:dyDescent="0.2">
      <c r="B1359" s="7"/>
      <c r="C1359" s="7"/>
      <c r="E1359" s="7"/>
      <c r="F1359" s="7"/>
      <c r="G1359" s="7"/>
      <c r="H1359" s="7"/>
      <c r="I1359" s="7"/>
      <c r="J1359" s="7"/>
      <c r="K1359" s="7"/>
      <c r="O1359" s="10"/>
      <c r="P1359" s="7"/>
      <c r="Q1359" s="7"/>
      <c r="S1359" s="7"/>
      <c r="T1359" s="7"/>
      <c r="U1359" s="7"/>
      <c r="V1359" s="7"/>
      <c r="X1359" s="7"/>
      <c r="Y1359" s="7"/>
      <c r="Z1359" s="7"/>
      <c r="AA1359" s="7"/>
      <c r="AC1359" s="7"/>
      <c r="AD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  <c r="AT1359" s="7"/>
      <c r="AU1359" s="7"/>
      <c r="AV1359" s="7"/>
      <c r="AW1359" s="7"/>
      <c r="AX1359" s="7"/>
      <c r="AY1359" s="7"/>
      <c r="AZ1359" s="7"/>
      <c r="BA1359" s="7"/>
      <c r="BB1359" s="7"/>
      <c r="BC1359" s="7"/>
      <c r="BD1359" s="7"/>
      <c r="BE1359" s="7"/>
    </row>
    <row r="1360" spans="2:57" x14ac:dyDescent="0.2">
      <c r="B1360" s="7"/>
      <c r="C1360" s="7"/>
      <c r="E1360" s="7"/>
      <c r="F1360" s="7"/>
      <c r="G1360" s="7"/>
      <c r="H1360" s="7"/>
      <c r="I1360" s="7"/>
      <c r="J1360" s="7"/>
      <c r="K1360" s="7"/>
      <c r="O1360" s="10"/>
      <c r="P1360" s="7"/>
      <c r="Q1360" s="7"/>
      <c r="S1360" s="7"/>
      <c r="T1360" s="7"/>
      <c r="U1360" s="7"/>
      <c r="V1360" s="7"/>
      <c r="X1360" s="7"/>
      <c r="Y1360" s="7"/>
      <c r="Z1360" s="7"/>
      <c r="AA1360" s="7"/>
      <c r="AC1360" s="7"/>
      <c r="AD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  <c r="AT1360" s="7"/>
      <c r="AU1360" s="7"/>
      <c r="AV1360" s="7"/>
      <c r="AW1360" s="7"/>
      <c r="AX1360" s="7"/>
      <c r="AY1360" s="7"/>
      <c r="AZ1360" s="7"/>
      <c r="BA1360" s="7"/>
      <c r="BB1360" s="7"/>
      <c r="BC1360" s="7"/>
      <c r="BD1360" s="7"/>
      <c r="BE1360" s="7"/>
    </row>
    <row r="1361" spans="2:57" x14ac:dyDescent="0.2">
      <c r="B1361" s="7"/>
      <c r="C1361" s="7"/>
      <c r="E1361" s="7"/>
      <c r="F1361" s="7"/>
      <c r="G1361" s="7"/>
      <c r="H1361" s="7"/>
      <c r="I1361" s="7"/>
      <c r="J1361" s="7"/>
      <c r="K1361" s="7"/>
      <c r="O1361" s="10"/>
      <c r="P1361" s="7"/>
      <c r="Q1361" s="7"/>
      <c r="S1361" s="7"/>
      <c r="T1361" s="7"/>
      <c r="U1361" s="7"/>
      <c r="V1361" s="7"/>
      <c r="X1361" s="7"/>
      <c r="Y1361" s="7"/>
      <c r="Z1361" s="7"/>
      <c r="AA1361" s="7"/>
      <c r="AC1361" s="7"/>
      <c r="AD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  <c r="AT1361" s="7"/>
      <c r="AU1361" s="7"/>
      <c r="AV1361" s="7"/>
      <c r="AW1361" s="7"/>
      <c r="AX1361" s="7"/>
      <c r="AY1361" s="7"/>
      <c r="AZ1361" s="7"/>
      <c r="BA1361" s="7"/>
      <c r="BB1361" s="7"/>
      <c r="BC1361" s="7"/>
      <c r="BD1361" s="7"/>
      <c r="BE1361" s="7"/>
    </row>
    <row r="1362" spans="2:57" x14ac:dyDescent="0.2">
      <c r="B1362" s="7"/>
      <c r="C1362" s="7"/>
      <c r="E1362" s="7"/>
      <c r="F1362" s="7"/>
      <c r="G1362" s="7"/>
      <c r="H1362" s="7"/>
      <c r="I1362" s="7"/>
      <c r="J1362" s="7"/>
      <c r="K1362" s="7"/>
      <c r="O1362" s="10"/>
      <c r="P1362" s="7"/>
      <c r="Q1362" s="7"/>
      <c r="S1362" s="7"/>
      <c r="T1362" s="7"/>
      <c r="U1362" s="7"/>
      <c r="V1362" s="7"/>
      <c r="X1362" s="7"/>
      <c r="Y1362" s="7"/>
      <c r="Z1362" s="7"/>
      <c r="AA1362" s="7"/>
      <c r="AC1362" s="7"/>
      <c r="AD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  <c r="AT1362" s="7"/>
      <c r="AU1362" s="7"/>
      <c r="AV1362" s="7"/>
      <c r="AW1362" s="7"/>
      <c r="AX1362" s="7"/>
      <c r="AY1362" s="7"/>
      <c r="AZ1362" s="7"/>
      <c r="BA1362" s="7"/>
      <c r="BB1362" s="7"/>
      <c r="BC1362" s="7"/>
      <c r="BD1362" s="7"/>
      <c r="BE1362" s="7"/>
    </row>
    <row r="1363" spans="2:57" x14ac:dyDescent="0.2">
      <c r="B1363" s="7"/>
      <c r="C1363" s="7"/>
      <c r="E1363" s="7"/>
      <c r="F1363" s="7"/>
      <c r="G1363" s="7"/>
      <c r="H1363" s="7"/>
      <c r="I1363" s="7"/>
      <c r="J1363" s="7"/>
      <c r="K1363" s="7"/>
      <c r="O1363" s="10"/>
      <c r="P1363" s="7"/>
      <c r="Q1363" s="7"/>
      <c r="S1363" s="7"/>
      <c r="T1363" s="7"/>
      <c r="U1363" s="7"/>
      <c r="V1363" s="7"/>
      <c r="X1363" s="7"/>
      <c r="Y1363" s="7"/>
      <c r="Z1363" s="7"/>
      <c r="AA1363" s="7"/>
      <c r="AC1363" s="7"/>
      <c r="AD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  <c r="AT1363" s="7"/>
      <c r="AU1363" s="7"/>
      <c r="AV1363" s="7"/>
      <c r="AW1363" s="7"/>
      <c r="AX1363" s="7"/>
      <c r="AY1363" s="7"/>
      <c r="AZ1363" s="7"/>
      <c r="BA1363" s="7"/>
      <c r="BB1363" s="7"/>
      <c r="BC1363" s="7"/>
      <c r="BD1363" s="7"/>
      <c r="BE1363" s="7"/>
    </row>
    <row r="1364" spans="2:57" x14ac:dyDescent="0.2">
      <c r="B1364" s="7"/>
      <c r="C1364" s="7"/>
      <c r="E1364" s="7"/>
      <c r="F1364" s="7"/>
      <c r="G1364" s="7"/>
      <c r="H1364" s="7"/>
      <c r="I1364" s="7"/>
      <c r="J1364" s="7"/>
      <c r="K1364" s="7"/>
      <c r="O1364" s="10"/>
      <c r="P1364" s="7"/>
      <c r="Q1364" s="7"/>
      <c r="S1364" s="7"/>
      <c r="T1364" s="7"/>
      <c r="U1364" s="7"/>
      <c r="V1364" s="7"/>
      <c r="X1364" s="7"/>
      <c r="Y1364" s="7"/>
      <c r="Z1364" s="7"/>
      <c r="AA1364" s="7"/>
      <c r="AC1364" s="7"/>
      <c r="AD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  <c r="AT1364" s="7"/>
      <c r="AU1364" s="7"/>
      <c r="AV1364" s="7"/>
      <c r="AW1364" s="7"/>
      <c r="AX1364" s="7"/>
      <c r="AY1364" s="7"/>
      <c r="AZ1364" s="7"/>
      <c r="BA1364" s="7"/>
      <c r="BB1364" s="7"/>
      <c r="BC1364" s="7"/>
      <c r="BD1364" s="7"/>
      <c r="BE1364" s="7"/>
    </row>
    <row r="1365" spans="2:57" x14ac:dyDescent="0.2">
      <c r="B1365" s="7"/>
      <c r="C1365" s="7"/>
      <c r="E1365" s="7"/>
      <c r="F1365" s="7"/>
      <c r="G1365" s="7"/>
      <c r="H1365" s="7"/>
      <c r="I1365" s="7"/>
      <c r="J1365" s="7"/>
      <c r="K1365" s="7"/>
      <c r="O1365" s="10"/>
      <c r="P1365" s="7"/>
      <c r="Q1365" s="7"/>
      <c r="S1365" s="7"/>
      <c r="T1365" s="7"/>
      <c r="U1365" s="7"/>
      <c r="V1365" s="7"/>
      <c r="X1365" s="7"/>
      <c r="Y1365" s="7"/>
      <c r="Z1365" s="7"/>
      <c r="AA1365" s="7"/>
      <c r="AC1365" s="7"/>
      <c r="AD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  <c r="AT1365" s="7"/>
      <c r="AU1365" s="7"/>
      <c r="AV1365" s="7"/>
      <c r="AW1365" s="7"/>
      <c r="AX1365" s="7"/>
      <c r="AY1365" s="7"/>
      <c r="AZ1365" s="7"/>
      <c r="BA1365" s="7"/>
      <c r="BB1365" s="7"/>
      <c r="BC1365" s="7"/>
      <c r="BD1365" s="7"/>
      <c r="BE1365" s="7"/>
    </row>
    <row r="1366" spans="2:57" x14ac:dyDescent="0.2">
      <c r="B1366" s="7"/>
      <c r="C1366" s="7"/>
      <c r="E1366" s="7"/>
      <c r="F1366" s="7"/>
      <c r="G1366" s="7"/>
      <c r="H1366" s="7"/>
      <c r="I1366" s="7"/>
      <c r="J1366" s="7"/>
      <c r="K1366" s="7"/>
      <c r="O1366" s="10"/>
      <c r="P1366" s="7"/>
      <c r="Q1366" s="7"/>
      <c r="S1366" s="7"/>
      <c r="T1366" s="7"/>
      <c r="U1366" s="7"/>
      <c r="V1366" s="7"/>
      <c r="X1366" s="7"/>
      <c r="Y1366" s="7"/>
      <c r="Z1366" s="7"/>
      <c r="AA1366" s="7"/>
      <c r="AC1366" s="7"/>
      <c r="AD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  <c r="AT1366" s="7"/>
      <c r="AU1366" s="7"/>
      <c r="AV1366" s="7"/>
      <c r="AW1366" s="7"/>
      <c r="AX1366" s="7"/>
      <c r="AY1366" s="7"/>
      <c r="AZ1366" s="7"/>
      <c r="BA1366" s="7"/>
      <c r="BB1366" s="7"/>
      <c r="BC1366" s="7"/>
      <c r="BD1366" s="7"/>
      <c r="BE1366" s="7"/>
    </row>
    <row r="1367" spans="2:57" x14ac:dyDescent="0.2">
      <c r="B1367" s="7"/>
      <c r="C1367" s="7"/>
      <c r="E1367" s="7"/>
      <c r="F1367" s="7"/>
      <c r="G1367" s="7"/>
      <c r="H1367" s="7"/>
      <c r="I1367" s="7"/>
      <c r="J1367" s="7"/>
      <c r="K1367" s="7"/>
      <c r="O1367" s="10"/>
      <c r="P1367" s="7"/>
      <c r="Q1367" s="7"/>
      <c r="S1367" s="7"/>
      <c r="T1367" s="7"/>
      <c r="U1367" s="7"/>
      <c r="V1367" s="7"/>
      <c r="X1367" s="7"/>
      <c r="Y1367" s="7"/>
      <c r="Z1367" s="7"/>
      <c r="AA1367" s="7"/>
      <c r="AC1367" s="7"/>
      <c r="AD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  <c r="AT1367" s="7"/>
      <c r="AU1367" s="7"/>
      <c r="AV1367" s="7"/>
      <c r="AW1367" s="7"/>
      <c r="AX1367" s="7"/>
      <c r="AY1367" s="7"/>
      <c r="AZ1367" s="7"/>
      <c r="BA1367" s="7"/>
      <c r="BB1367" s="7"/>
      <c r="BC1367" s="7"/>
      <c r="BD1367" s="7"/>
      <c r="BE1367" s="7"/>
    </row>
    <row r="1368" spans="2:57" x14ac:dyDescent="0.2">
      <c r="B1368" s="7"/>
      <c r="C1368" s="7"/>
      <c r="E1368" s="7"/>
      <c r="F1368" s="7"/>
      <c r="G1368" s="7"/>
      <c r="H1368" s="7"/>
      <c r="I1368" s="7"/>
      <c r="J1368" s="7"/>
      <c r="K1368" s="7"/>
      <c r="O1368" s="10"/>
      <c r="P1368" s="7"/>
      <c r="Q1368" s="7"/>
      <c r="S1368" s="7"/>
      <c r="T1368" s="7"/>
      <c r="U1368" s="7"/>
      <c r="V1368" s="7"/>
      <c r="X1368" s="7"/>
      <c r="Y1368" s="7"/>
      <c r="Z1368" s="7"/>
      <c r="AA1368" s="7"/>
      <c r="AC1368" s="7"/>
      <c r="AD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  <c r="AT1368" s="7"/>
      <c r="AU1368" s="7"/>
      <c r="AV1368" s="7"/>
      <c r="AW1368" s="7"/>
      <c r="AX1368" s="7"/>
      <c r="AY1368" s="7"/>
      <c r="AZ1368" s="7"/>
      <c r="BA1368" s="7"/>
      <c r="BB1368" s="7"/>
      <c r="BC1368" s="7"/>
      <c r="BD1368" s="7"/>
      <c r="BE1368" s="7"/>
    </row>
    <row r="1369" spans="2:57" x14ac:dyDescent="0.2">
      <c r="B1369" s="7"/>
      <c r="C1369" s="7"/>
      <c r="E1369" s="7"/>
      <c r="F1369" s="7"/>
      <c r="G1369" s="7"/>
      <c r="H1369" s="7"/>
      <c r="I1369" s="7"/>
      <c r="J1369" s="7"/>
      <c r="K1369" s="7"/>
      <c r="O1369" s="10"/>
      <c r="P1369" s="7"/>
      <c r="Q1369" s="7"/>
      <c r="S1369" s="7"/>
      <c r="T1369" s="7"/>
      <c r="U1369" s="7"/>
      <c r="V1369" s="7"/>
      <c r="X1369" s="7"/>
      <c r="Y1369" s="7"/>
      <c r="Z1369" s="7"/>
      <c r="AA1369" s="7"/>
      <c r="AC1369" s="7"/>
      <c r="AD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  <c r="AT1369" s="7"/>
      <c r="AU1369" s="7"/>
      <c r="AV1369" s="7"/>
      <c r="AW1369" s="7"/>
      <c r="AX1369" s="7"/>
      <c r="AY1369" s="7"/>
      <c r="AZ1369" s="7"/>
      <c r="BA1369" s="7"/>
      <c r="BB1369" s="7"/>
      <c r="BC1369" s="7"/>
      <c r="BD1369" s="7"/>
      <c r="BE1369" s="7"/>
    </row>
    <row r="1370" spans="2:57" x14ac:dyDescent="0.2">
      <c r="B1370" s="7"/>
      <c r="C1370" s="7"/>
      <c r="E1370" s="7"/>
      <c r="F1370" s="7"/>
      <c r="G1370" s="7"/>
      <c r="H1370" s="7"/>
      <c r="I1370" s="7"/>
      <c r="J1370" s="7"/>
      <c r="K1370" s="7"/>
      <c r="O1370" s="10"/>
      <c r="P1370" s="7"/>
      <c r="Q1370" s="7"/>
      <c r="S1370" s="7"/>
      <c r="T1370" s="7"/>
      <c r="U1370" s="7"/>
      <c r="V1370" s="7"/>
      <c r="X1370" s="7"/>
      <c r="Y1370" s="7"/>
      <c r="Z1370" s="7"/>
      <c r="AA1370" s="7"/>
      <c r="AC1370" s="7"/>
      <c r="AD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  <c r="AT1370" s="7"/>
      <c r="AU1370" s="7"/>
      <c r="AV1370" s="7"/>
      <c r="AW1370" s="7"/>
      <c r="AX1370" s="7"/>
      <c r="AY1370" s="7"/>
      <c r="AZ1370" s="7"/>
      <c r="BA1370" s="7"/>
      <c r="BB1370" s="7"/>
      <c r="BC1370" s="7"/>
      <c r="BD1370" s="7"/>
      <c r="BE1370" s="7"/>
    </row>
    <row r="1371" spans="2:57" x14ac:dyDescent="0.2">
      <c r="B1371" s="7"/>
      <c r="C1371" s="7"/>
      <c r="E1371" s="7"/>
      <c r="F1371" s="7"/>
      <c r="G1371" s="7"/>
      <c r="H1371" s="7"/>
      <c r="I1371" s="7"/>
      <c r="J1371" s="7"/>
      <c r="K1371" s="7"/>
      <c r="O1371" s="10"/>
      <c r="P1371" s="7"/>
      <c r="Q1371" s="7"/>
      <c r="S1371" s="7"/>
      <c r="T1371" s="7"/>
      <c r="U1371" s="7"/>
      <c r="V1371" s="7"/>
      <c r="X1371" s="7"/>
      <c r="Y1371" s="7"/>
      <c r="Z1371" s="7"/>
      <c r="AA1371" s="7"/>
      <c r="AC1371" s="7"/>
      <c r="AD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  <c r="AT1371" s="7"/>
      <c r="AU1371" s="7"/>
      <c r="AV1371" s="7"/>
      <c r="AW1371" s="7"/>
      <c r="AX1371" s="7"/>
      <c r="AY1371" s="7"/>
      <c r="AZ1371" s="7"/>
      <c r="BA1371" s="7"/>
      <c r="BB1371" s="7"/>
      <c r="BC1371" s="7"/>
      <c r="BD1371" s="7"/>
      <c r="BE1371" s="7"/>
    </row>
    <row r="1372" spans="2:57" x14ac:dyDescent="0.2">
      <c r="B1372" s="7"/>
      <c r="C1372" s="7"/>
      <c r="E1372" s="7"/>
      <c r="F1372" s="7"/>
      <c r="G1372" s="7"/>
      <c r="H1372" s="7"/>
      <c r="I1372" s="7"/>
      <c r="J1372" s="7"/>
      <c r="K1372" s="7"/>
      <c r="O1372" s="10"/>
      <c r="P1372" s="7"/>
      <c r="Q1372" s="7"/>
      <c r="S1372" s="7"/>
      <c r="T1372" s="7"/>
      <c r="U1372" s="7"/>
      <c r="V1372" s="7"/>
      <c r="X1372" s="7"/>
      <c r="Y1372" s="7"/>
      <c r="Z1372" s="7"/>
      <c r="AA1372" s="7"/>
      <c r="AC1372" s="7"/>
      <c r="AD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  <c r="AT1372" s="7"/>
      <c r="AU1372" s="7"/>
      <c r="AV1372" s="7"/>
      <c r="AW1372" s="7"/>
      <c r="AX1372" s="7"/>
      <c r="AY1372" s="7"/>
      <c r="AZ1372" s="7"/>
      <c r="BA1372" s="7"/>
      <c r="BB1372" s="7"/>
      <c r="BC1372" s="7"/>
      <c r="BD1372" s="7"/>
      <c r="BE1372" s="7"/>
    </row>
    <row r="1373" spans="2:57" x14ac:dyDescent="0.2">
      <c r="B1373" s="7"/>
      <c r="C1373" s="7"/>
      <c r="E1373" s="7"/>
      <c r="F1373" s="7"/>
      <c r="G1373" s="7"/>
      <c r="H1373" s="7"/>
      <c r="I1373" s="7"/>
      <c r="J1373" s="7"/>
      <c r="K1373" s="7"/>
      <c r="O1373" s="10"/>
      <c r="P1373" s="7"/>
      <c r="Q1373" s="7"/>
      <c r="S1373" s="7"/>
      <c r="T1373" s="7"/>
      <c r="U1373" s="7"/>
      <c r="V1373" s="7"/>
      <c r="X1373" s="7"/>
      <c r="Y1373" s="7"/>
      <c r="Z1373" s="7"/>
      <c r="AA1373" s="7"/>
      <c r="AC1373" s="7"/>
      <c r="AD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  <c r="AT1373" s="7"/>
      <c r="AU1373" s="7"/>
      <c r="AV1373" s="7"/>
      <c r="AW1373" s="7"/>
      <c r="AX1373" s="7"/>
      <c r="AY1373" s="7"/>
      <c r="AZ1373" s="7"/>
      <c r="BA1373" s="7"/>
      <c r="BB1373" s="7"/>
      <c r="BC1373" s="7"/>
      <c r="BD1373" s="7"/>
      <c r="BE1373" s="7"/>
    </row>
    <row r="1374" spans="2:57" x14ac:dyDescent="0.2">
      <c r="B1374" s="7"/>
      <c r="C1374" s="7"/>
      <c r="E1374" s="7"/>
      <c r="F1374" s="7"/>
      <c r="G1374" s="7"/>
      <c r="H1374" s="7"/>
      <c r="I1374" s="7"/>
      <c r="J1374" s="7"/>
      <c r="K1374" s="7"/>
      <c r="O1374" s="10"/>
      <c r="P1374" s="7"/>
      <c r="Q1374" s="7"/>
      <c r="S1374" s="7"/>
      <c r="T1374" s="7"/>
      <c r="U1374" s="7"/>
      <c r="V1374" s="7"/>
      <c r="X1374" s="7"/>
      <c r="Y1374" s="7"/>
      <c r="Z1374" s="7"/>
      <c r="AA1374" s="7"/>
      <c r="AC1374" s="7"/>
      <c r="AD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  <c r="AT1374" s="7"/>
      <c r="AU1374" s="7"/>
      <c r="AV1374" s="7"/>
      <c r="AW1374" s="7"/>
      <c r="AX1374" s="7"/>
      <c r="AY1374" s="7"/>
      <c r="AZ1374" s="7"/>
      <c r="BA1374" s="7"/>
      <c r="BB1374" s="7"/>
      <c r="BC1374" s="7"/>
      <c r="BD1374" s="7"/>
      <c r="BE1374" s="7"/>
    </row>
    <row r="1375" spans="2:57" x14ac:dyDescent="0.2">
      <c r="B1375" s="7"/>
      <c r="C1375" s="7"/>
      <c r="E1375" s="7"/>
      <c r="F1375" s="7"/>
      <c r="G1375" s="7"/>
      <c r="H1375" s="7"/>
      <c r="I1375" s="7"/>
      <c r="J1375" s="7"/>
      <c r="K1375" s="7"/>
      <c r="O1375" s="10"/>
      <c r="P1375" s="7"/>
      <c r="Q1375" s="7"/>
      <c r="S1375" s="7"/>
      <c r="T1375" s="7"/>
      <c r="U1375" s="7"/>
      <c r="V1375" s="7"/>
      <c r="X1375" s="7"/>
      <c r="Y1375" s="7"/>
      <c r="Z1375" s="7"/>
      <c r="AA1375" s="7"/>
      <c r="AC1375" s="7"/>
      <c r="AD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  <c r="AT1375" s="7"/>
      <c r="AU1375" s="7"/>
      <c r="AV1375" s="7"/>
      <c r="AW1375" s="7"/>
      <c r="AX1375" s="7"/>
      <c r="AY1375" s="7"/>
      <c r="AZ1375" s="7"/>
      <c r="BA1375" s="7"/>
      <c r="BB1375" s="7"/>
      <c r="BC1375" s="7"/>
      <c r="BD1375" s="7"/>
      <c r="BE1375" s="7"/>
    </row>
    <row r="1376" spans="2:57" x14ac:dyDescent="0.2">
      <c r="B1376" s="7"/>
      <c r="C1376" s="7"/>
      <c r="E1376" s="7"/>
      <c r="F1376" s="7"/>
      <c r="G1376" s="7"/>
      <c r="H1376" s="7"/>
      <c r="I1376" s="7"/>
      <c r="J1376" s="7"/>
      <c r="K1376" s="7"/>
      <c r="O1376" s="10"/>
      <c r="P1376" s="7"/>
      <c r="Q1376" s="7"/>
      <c r="S1376" s="7"/>
      <c r="T1376" s="7"/>
      <c r="U1376" s="7"/>
      <c r="V1376" s="7"/>
      <c r="X1376" s="7"/>
      <c r="Y1376" s="7"/>
      <c r="Z1376" s="7"/>
      <c r="AA1376" s="7"/>
      <c r="AC1376" s="7"/>
      <c r="AD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  <c r="AT1376" s="7"/>
      <c r="AU1376" s="7"/>
      <c r="AV1376" s="7"/>
      <c r="AW1376" s="7"/>
      <c r="AX1376" s="7"/>
      <c r="AY1376" s="7"/>
      <c r="AZ1376" s="7"/>
      <c r="BA1376" s="7"/>
      <c r="BB1376" s="7"/>
      <c r="BC1376" s="7"/>
      <c r="BD1376" s="7"/>
      <c r="BE1376" s="7"/>
    </row>
    <row r="1377" spans="2:57" x14ac:dyDescent="0.2">
      <c r="B1377" s="7"/>
      <c r="C1377" s="7"/>
      <c r="E1377" s="7"/>
      <c r="F1377" s="7"/>
      <c r="G1377" s="7"/>
      <c r="H1377" s="7"/>
      <c r="I1377" s="7"/>
      <c r="J1377" s="7"/>
      <c r="K1377" s="7"/>
      <c r="O1377" s="10"/>
      <c r="P1377" s="7"/>
      <c r="Q1377" s="7"/>
      <c r="S1377" s="7"/>
      <c r="T1377" s="7"/>
      <c r="U1377" s="7"/>
      <c r="V1377" s="7"/>
      <c r="X1377" s="7"/>
      <c r="Y1377" s="7"/>
      <c r="Z1377" s="7"/>
      <c r="AA1377" s="7"/>
      <c r="AC1377" s="7"/>
      <c r="AD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  <c r="AT1377" s="7"/>
      <c r="AU1377" s="7"/>
      <c r="AV1377" s="7"/>
      <c r="AW1377" s="7"/>
      <c r="AX1377" s="7"/>
      <c r="AY1377" s="7"/>
      <c r="AZ1377" s="7"/>
      <c r="BA1377" s="7"/>
      <c r="BB1377" s="7"/>
      <c r="BC1377" s="7"/>
      <c r="BD1377" s="7"/>
      <c r="BE1377" s="7"/>
    </row>
    <row r="1378" spans="2:57" x14ac:dyDescent="0.2">
      <c r="B1378" s="7"/>
      <c r="C1378" s="7"/>
      <c r="E1378" s="7"/>
      <c r="F1378" s="7"/>
      <c r="G1378" s="7"/>
      <c r="H1378" s="7"/>
      <c r="I1378" s="7"/>
      <c r="J1378" s="7"/>
      <c r="K1378" s="7"/>
      <c r="O1378" s="10"/>
      <c r="P1378" s="7"/>
      <c r="Q1378" s="7"/>
      <c r="S1378" s="7"/>
      <c r="T1378" s="7"/>
      <c r="U1378" s="7"/>
      <c r="V1378" s="7"/>
      <c r="X1378" s="7"/>
      <c r="Y1378" s="7"/>
      <c r="Z1378" s="7"/>
      <c r="AA1378" s="7"/>
      <c r="AC1378" s="7"/>
      <c r="AD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  <c r="AR1378" s="7"/>
      <c r="AS1378" s="7"/>
      <c r="AT1378" s="7"/>
      <c r="AU1378" s="7"/>
      <c r="AV1378" s="7"/>
      <c r="AW1378" s="7"/>
      <c r="AX1378" s="7"/>
      <c r="AY1378" s="7"/>
      <c r="AZ1378" s="7"/>
      <c r="BA1378" s="7"/>
      <c r="BB1378" s="7"/>
      <c r="BC1378" s="7"/>
      <c r="BD1378" s="7"/>
      <c r="BE1378" s="7"/>
    </row>
    <row r="1379" spans="2:57" x14ac:dyDescent="0.2">
      <c r="B1379" s="7"/>
      <c r="C1379" s="7"/>
      <c r="E1379" s="7"/>
      <c r="F1379" s="7"/>
      <c r="G1379" s="7"/>
      <c r="H1379" s="7"/>
      <c r="I1379" s="7"/>
      <c r="J1379" s="7"/>
      <c r="K1379" s="7"/>
      <c r="O1379" s="10"/>
      <c r="P1379" s="7"/>
      <c r="Q1379" s="7"/>
      <c r="S1379" s="7"/>
      <c r="T1379" s="7"/>
      <c r="U1379" s="7"/>
      <c r="V1379" s="7"/>
      <c r="X1379" s="7"/>
      <c r="Y1379" s="7"/>
      <c r="Z1379" s="7"/>
      <c r="AA1379" s="7"/>
      <c r="AC1379" s="7"/>
      <c r="AD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7"/>
      <c r="AP1379" s="7"/>
      <c r="AQ1379" s="7"/>
      <c r="AR1379" s="7"/>
      <c r="AS1379" s="7"/>
      <c r="AT1379" s="7"/>
      <c r="AU1379" s="7"/>
      <c r="AV1379" s="7"/>
      <c r="AW1379" s="7"/>
      <c r="AX1379" s="7"/>
      <c r="AY1379" s="7"/>
      <c r="AZ1379" s="7"/>
      <c r="BA1379" s="7"/>
      <c r="BB1379" s="7"/>
      <c r="BC1379" s="7"/>
      <c r="BD1379" s="7"/>
      <c r="BE1379" s="7"/>
    </row>
    <row r="1380" spans="2:57" x14ac:dyDescent="0.2">
      <c r="B1380" s="7"/>
      <c r="C1380" s="7"/>
      <c r="E1380" s="7"/>
      <c r="F1380" s="7"/>
      <c r="G1380" s="7"/>
      <c r="H1380" s="7"/>
      <c r="I1380" s="7"/>
      <c r="J1380" s="7"/>
      <c r="K1380" s="7"/>
      <c r="O1380" s="10"/>
      <c r="P1380" s="7"/>
      <c r="Q1380" s="7"/>
      <c r="S1380" s="7"/>
      <c r="T1380" s="7"/>
      <c r="U1380" s="7"/>
      <c r="V1380" s="7"/>
      <c r="X1380" s="7"/>
      <c r="Y1380" s="7"/>
      <c r="Z1380" s="7"/>
      <c r="AA1380" s="7"/>
      <c r="AC1380" s="7"/>
      <c r="AD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7"/>
      <c r="AP1380" s="7"/>
      <c r="AQ1380" s="7"/>
      <c r="AR1380" s="7"/>
      <c r="AS1380" s="7"/>
      <c r="AT1380" s="7"/>
      <c r="AU1380" s="7"/>
      <c r="AV1380" s="7"/>
      <c r="AW1380" s="7"/>
      <c r="AX1380" s="7"/>
      <c r="AY1380" s="7"/>
      <c r="AZ1380" s="7"/>
      <c r="BA1380" s="7"/>
      <c r="BB1380" s="7"/>
      <c r="BC1380" s="7"/>
      <c r="BD1380" s="7"/>
      <c r="BE1380" s="7"/>
    </row>
    <row r="1381" spans="2:57" x14ac:dyDescent="0.2">
      <c r="B1381" s="7"/>
      <c r="C1381" s="7"/>
      <c r="E1381" s="7"/>
      <c r="F1381" s="7"/>
      <c r="G1381" s="7"/>
      <c r="H1381" s="7"/>
      <c r="I1381" s="7"/>
      <c r="J1381" s="7"/>
      <c r="K1381" s="7"/>
      <c r="O1381" s="10"/>
      <c r="P1381" s="7"/>
      <c r="Q1381" s="7"/>
      <c r="S1381" s="7"/>
      <c r="T1381" s="7"/>
      <c r="U1381" s="7"/>
      <c r="V1381" s="7"/>
      <c r="X1381" s="7"/>
      <c r="Y1381" s="7"/>
      <c r="Z1381" s="7"/>
      <c r="AA1381" s="7"/>
      <c r="AC1381" s="7"/>
      <c r="AD1381" s="7"/>
      <c r="AF1381" s="7"/>
      <c r="AG1381" s="7"/>
      <c r="AH1381" s="7"/>
      <c r="AI1381" s="7"/>
      <c r="AJ1381" s="7"/>
      <c r="AK1381" s="7"/>
      <c r="AL1381" s="7"/>
      <c r="AM1381" s="7"/>
      <c r="AN1381" s="7"/>
      <c r="AO1381" s="7"/>
      <c r="AP1381" s="7"/>
      <c r="AQ1381" s="7"/>
      <c r="AR1381" s="7"/>
      <c r="AS1381" s="7"/>
      <c r="AT1381" s="7"/>
      <c r="AU1381" s="7"/>
      <c r="AV1381" s="7"/>
      <c r="AW1381" s="7"/>
      <c r="AX1381" s="7"/>
      <c r="AY1381" s="7"/>
      <c r="AZ1381" s="7"/>
      <c r="BA1381" s="7"/>
      <c r="BB1381" s="7"/>
      <c r="BC1381" s="7"/>
      <c r="BD1381" s="7"/>
      <c r="BE1381" s="7"/>
    </row>
    <row r="1382" spans="2:57" x14ac:dyDescent="0.2">
      <c r="B1382" s="7"/>
      <c r="C1382" s="7"/>
      <c r="E1382" s="7"/>
      <c r="F1382" s="7"/>
      <c r="G1382" s="7"/>
      <c r="H1382" s="7"/>
      <c r="I1382" s="7"/>
      <c r="J1382" s="7"/>
      <c r="K1382" s="7"/>
      <c r="O1382" s="10"/>
      <c r="P1382" s="7"/>
      <c r="Q1382" s="7"/>
      <c r="S1382" s="7"/>
      <c r="T1382" s="7"/>
      <c r="U1382" s="7"/>
      <c r="V1382" s="7"/>
      <c r="X1382" s="7"/>
      <c r="Y1382" s="7"/>
      <c r="Z1382" s="7"/>
      <c r="AA1382" s="7"/>
      <c r="AC1382" s="7"/>
      <c r="AD1382" s="7"/>
      <c r="AF1382" s="7"/>
      <c r="AG1382" s="7"/>
      <c r="AH1382" s="7"/>
      <c r="AI1382" s="7"/>
      <c r="AJ1382" s="7"/>
      <c r="AK1382" s="7"/>
      <c r="AL1382" s="7"/>
      <c r="AM1382" s="7"/>
      <c r="AN1382" s="7"/>
      <c r="AO1382" s="7"/>
      <c r="AP1382" s="7"/>
      <c r="AQ1382" s="7"/>
      <c r="AR1382" s="7"/>
      <c r="AS1382" s="7"/>
      <c r="AT1382" s="7"/>
      <c r="AU1382" s="7"/>
      <c r="AV1382" s="7"/>
      <c r="AW1382" s="7"/>
      <c r="AX1382" s="7"/>
      <c r="AY1382" s="7"/>
      <c r="AZ1382" s="7"/>
      <c r="BA1382" s="7"/>
      <c r="BB1382" s="7"/>
      <c r="BC1382" s="7"/>
      <c r="BD1382" s="7"/>
      <c r="BE1382" s="7"/>
    </row>
    <row r="1383" spans="2:57" x14ac:dyDescent="0.2">
      <c r="B1383" s="7"/>
      <c r="C1383" s="7"/>
      <c r="E1383" s="7"/>
      <c r="F1383" s="7"/>
      <c r="G1383" s="7"/>
      <c r="H1383" s="7"/>
      <c r="I1383" s="7"/>
      <c r="J1383" s="7"/>
      <c r="K1383" s="7"/>
      <c r="O1383" s="10"/>
      <c r="P1383" s="7"/>
      <c r="Q1383" s="7"/>
      <c r="S1383" s="7"/>
      <c r="T1383" s="7"/>
      <c r="U1383" s="7"/>
      <c r="V1383" s="7"/>
      <c r="X1383" s="7"/>
      <c r="Y1383" s="7"/>
      <c r="Z1383" s="7"/>
      <c r="AA1383" s="7"/>
      <c r="AC1383" s="7"/>
      <c r="AD1383" s="7"/>
      <c r="AF1383" s="7"/>
      <c r="AG1383" s="7"/>
      <c r="AH1383" s="7"/>
      <c r="AI1383" s="7"/>
      <c r="AJ1383" s="7"/>
      <c r="AK1383" s="7"/>
      <c r="AL1383" s="7"/>
      <c r="AM1383" s="7"/>
      <c r="AN1383" s="7"/>
      <c r="AO1383" s="7"/>
      <c r="AP1383" s="7"/>
      <c r="AQ1383" s="7"/>
      <c r="AR1383" s="7"/>
      <c r="AS1383" s="7"/>
      <c r="AT1383" s="7"/>
      <c r="AU1383" s="7"/>
      <c r="AV1383" s="7"/>
      <c r="AW1383" s="7"/>
      <c r="AX1383" s="7"/>
      <c r="AY1383" s="7"/>
      <c r="AZ1383" s="7"/>
      <c r="BA1383" s="7"/>
      <c r="BB1383" s="7"/>
      <c r="BC1383" s="7"/>
      <c r="BD1383" s="7"/>
      <c r="BE1383" s="7"/>
    </row>
    <row r="1384" spans="2:57" x14ac:dyDescent="0.2">
      <c r="B1384" s="7"/>
      <c r="C1384" s="7"/>
      <c r="E1384" s="7"/>
      <c r="F1384" s="7"/>
      <c r="G1384" s="7"/>
      <c r="H1384" s="7"/>
      <c r="I1384" s="7"/>
      <c r="J1384" s="7"/>
      <c r="K1384" s="7"/>
      <c r="O1384" s="10"/>
      <c r="P1384" s="7"/>
      <c r="Q1384" s="7"/>
      <c r="S1384" s="7"/>
      <c r="T1384" s="7"/>
      <c r="U1384" s="7"/>
      <c r="V1384" s="7"/>
      <c r="X1384" s="7"/>
      <c r="Y1384" s="7"/>
      <c r="Z1384" s="7"/>
      <c r="AA1384" s="7"/>
      <c r="AC1384" s="7"/>
      <c r="AD1384" s="7"/>
      <c r="AF1384" s="7"/>
      <c r="AG1384" s="7"/>
      <c r="AH1384" s="7"/>
      <c r="AI1384" s="7"/>
      <c r="AJ1384" s="7"/>
      <c r="AK1384" s="7"/>
      <c r="AL1384" s="7"/>
      <c r="AM1384" s="7"/>
      <c r="AN1384" s="7"/>
      <c r="AO1384" s="7"/>
      <c r="AP1384" s="7"/>
      <c r="AQ1384" s="7"/>
      <c r="AR1384" s="7"/>
      <c r="AS1384" s="7"/>
      <c r="AT1384" s="7"/>
      <c r="AU1384" s="7"/>
      <c r="AV1384" s="7"/>
      <c r="AW1384" s="7"/>
      <c r="AX1384" s="7"/>
      <c r="AY1384" s="7"/>
      <c r="AZ1384" s="7"/>
      <c r="BA1384" s="7"/>
      <c r="BB1384" s="7"/>
      <c r="BC1384" s="7"/>
      <c r="BD1384" s="7"/>
      <c r="BE1384" s="7"/>
    </row>
    <row r="1385" spans="2:57" x14ac:dyDescent="0.2">
      <c r="B1385" s="7"/>
      <c r="C1385" s="7"/>
      <c r="E1385" s="7"/>
      <c r="F1385" s="7"/>
      <c r="G1385" s="7"/>
      <c r="H1385" s="7"/>
      <c r="I1385" s="7"/>
      <c r="J1385" s="7"/>
      <c r="K1385" s="7"/>
      <c r="O1385" s="10"/>
      <c r="P1385" s="7"/>
      <c r="Q1385" s="7"/>
      <c r="S1385" s="7"/>
      <c r="T1385" s="7"/>
      <c r="U1385" s="7"/>
      <c r="V1385" s="7"/>
      <c r="X1385" s="7"/>
      <c r="Y1385" s="7"/>
      <c r="Z1385" s="7"/>
      <c r="AA1385" s="7"/>
      <c r="AC1385" s="7"/>
      <c r="AD1385" s="7"/>
      <c r="AF1385" s="7"/>
      <c r="AG1385" s="7"/>
      <c r="AH1385" s="7"/>
      <c r="AI1385" s="7"/>
      <c r="AJ1385" s="7"/>
      <c r="AK1385" s="7"/>
      <c r="AL1385" s="7"/>
      <c r="AM1385" s="7"/>
      <c r="AN1385" s="7"/>
      <c r="AO1385" s="7"/>
      <c r="AP1385" s="7"/>
      <c r="AQ1385" s="7"/>
      <c r="AR1385" s="7"/>
      <c r="AS1385" s="7"/>
      <c r="AT1385" s="7"/>
      <c r="AU1385" s="7"/>
      <c r="AV1385" s="7"/>
      <c r="AW1385" s="7"/>
      <c r="AX1385" s="7"/>
      <c r="AY1385" s="7"/>
      <c r="AZ1385" s="7"/>
      <c r="BA1385" s="7"/>
      <c r="BB1385" s="7"/>
      <c r="BC1385" s="7"/>
      <c r="BD1385" s="7"/>
      <c r="BE1385" s="7"/>
    </row>
    <row r="1386" spans="2:57" x14ac:dyDescent="0.2">
      <c r="B1386" s="7"/>
      <c r="C1386" s="7"/>
      <c r="E1386" s="7"/>
      <c r="F1386" s="7"/>
      <c r="G1386" s="7"/>
      <c r="H1386" s="7"/>
      <c r="I1386" s="7"/>
      <c r="J1386" s="7"/>
      <c r="K1386" s="7"/>
      <c r="O1386" s="10"/>
      <c r="P1386" s="7"/>
      <c r="Q1386" s="7"/>
      <c r="S1386" s="7"/>
      <c r="T1386" s="7"/>
      <c r="U1386" s="7"/>
      <c r="V1386" s="7"/>
      <c r="X1386" s="7"/>
      <c r="Y1386" s="7"/>
      <c r="Z1386" s="7"/>
      <c r="AA1386" s="7"/>
      <c r="AC1386" s="7"/>
      <c r="AD1386" s="7"/>
      <c r="AF1386" s="7"/>
      <c r="AG1386" s="7"/>
      <c r="AH1386" s="7"/>
      <c r="AI1386" s="7"/>
      <c r="AJ1386" s="7"/>
      <c r="AK1386" s="7"/>
      <c r="AL1386" s="7"/>
      <c r="AM1386" s="7"/>
      <c r="AN1386" s="7"/>
      <c r="AO1386" s="7"/>
      <c r="AP1386" s="7"/>
      <c r="AQ1386" s="7"/>
      <c r="AR1386" s="7"/>
      <c r="AS1386" s="7"/>
      <c r="AT1386" s="7"/>
      <c r="AU1386" s="7"/>
      <c r="AV1386" s="7"/>
      <c r="AW1386" s="7"/>
      <c r="AX1386" s="7"/>
      <c r="AY1386" s="7"/>
      <c r="AZ1386" s="7"/>
      <c r="BA1386" s="7"/>
      <c r="BB1386" s="7"/>
      <c r="BC1386" s="7"/>
      <c r="BD1386" s="7"/>
      <c r="BE1386" s="7"/>
    </row>
    <row r="1387" spans="2:57" x14ac:dyDescent="0.2">
      <c r="B1387" s="7"/>
      <c r="C1387" s="7"/>
      <c r="E1387" s="7"/>
      <c r="F1387" s="7"/>
      <c r="G1387" s="7"/>
      <c r="H1387" s="7"/>
      <c r="I1387" s="7"/>
      <c r="J1387" s="7"/>
      <c r="K1387" s="7"/>
      <c r="O1387" s="10"/>
      <c r="P1387" s="7"/>
      <c r="Q1387" s="7"/>
      <c r="S1387" s="7"/>
      <c r="T1387" s="7"/>
      <c r="U1387" s="7"/>
      <c r="V1387" s="7"/>
      <c r="X1387" s="7"/>
      <c r="Y1387" s="7"/>
      <c r="Z1387" s="7"/>
      <c r="AA1387" s="7"/>
      <c r="AC1387" s="7"/>
      <c r="AD1387" s="7"/>
      <c r="AF1387" s="7"/>
      <c r="AG1387" s="7"/>
      <c r="AH1387" s="7"/>
      <c r="AI1387" s="7"/>
      <c r="AJ1387" s="7"/>
      <c r="AK1387" s="7"/>
      <c r="AL1387" s="7"/>
      <c r="AM1387" s="7"/>
      <c r="AN1387" s="7"/>
      <c r="AO1387" s="7"/>
      <c r="AP1387" s="7"/>
      <c r="AQ1387" s="7"/>
      <c r="AR1387" s="7"/>
      <c r="AS1387" s="7"/>
      <c r="AT1387" s="7"/>
      <c r="AU1387" s="7"/>
      <c r="AV1387" s="7"/>
      <c r="AW1387" s="7"/>
      <c r="AX1387" s="7"/>
      <c r="AY1387" s="7"/>
      <c r="AZ1387" s="7"/>
      <c r="BA1387" s="7"/>
      <c r="BB1387" s="7"/>
      <c r="BC1387" s="7"/>
      <c r="BD1387" s="7"/>
      <c r="BE1387" s="7"/>
    </row>
    <row r="1388" spans="2:57" x14ac:dyDescent="0.2">
      <c r="B1388" s="7"/>
      <c r="C1388" s="7"/>
      <c r="E1388" s="7"/>
      <c r="F1388" s="7"/>
      <c r="G1388" s="7"/>
      <c r="H1388" s="7"/>
      <c r="I1388" s="7"/>
      <c r="J1388" s="7"/>
      <c r="K1388" s="7"/>
      <c r="O1388" s="10"/>
      <c r="P1388" s="7"/>
      <c r="Q1388" s="7"/>
      <c r="S1388" s="7"/>
      <c r="T1388" s="7"/>
      <c r="U1388" s="7"/>
      <c r="V1388" s="7"/>
      <c r="X1388" s="7"/>
      <c r="Y1388" s="7"/>
      <c r="Z1388" s="7"/>
      <c r="AA1388" s="7"/>
      <c r="AC1388" s="7"/>
      <c r="AD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7"/>
      <c r="AP1388" s="7"/>
      <c r="AQ1388" s="7"/>
      <c r="AR1388" s="7"/>
      <c r="AS1388" s="7"/>
      <c r="AT1388" s="7"/>
      <c r="AU1388" s="7"/>
      <c r="AV1388" s="7"/>
      <c r="AW1388" s="7"/>
      <c r="AX1388" s="7"/>
      <c r="AY1388" s="7"/>
      <c r="AZ1388" s="7"/>
      <c r="BA1388" s="7"/>
      <c r="BB1388" s="7"/>
      <c r="BC1388" s="7"/>
      <c r="BD1388" s="7"/>
      <c r="BE1388" s="7"/>
    </row>
    <row r="1389" spans="2:57" x14ac:dyDescent="0.2">
      <c r="B1389" s="7"/>
      <c r="C1389" s="7"/>
      <c r="E1389" s="7"/>
      <c r="F1389" s="7"/>
      <c r="G1389" s="7"/>
      <c r="H1389" s="7"/>
      <c r="I1389" s="7"/>
      <c r="J1389" s="7"/>
      <c r="K1389" s="7"/>
      <c r="O1389" s="10"/>
      <c r="P1389" s="7"/>
      <c r="Q1389" s="7"/>
      <c r="S1389" s="7"/>
      <c r="T1389" s="7"/>
      <c r="U1389" s="7"/>
      <c r="V1389" s="7"/>
      <c r="X1389" s="7"/>
      <c r="Y1389" s="7"/>
      <c r="Z1389" s="7"/>
      <c r="AA1389" s="7"/>
      <c r="AC1389" s="7"/>
      <c r="AD1389" s="7"/>
      <c r="AF1389" s="7"/>
      <c r="AG1389" s="7"/>
      <c r="AH1389" s="7"/>
      <c r="AI1389" s="7"/>
      <c r="AJ1389" s="7"/>
      <c r="AK1389" s="7"/>
      <c r="AL1389" s="7"/>
      <c r="AM1389" s="7"/>
      <c r="AN1389" s="7"/>
      <c r="AO1389" s="7"/>
      <c r="AP1389" s="7"/>
      <c r="AQ1389" s="7"/>
      <c r="AR1389" s="7"/>
      <c r="AS1389" s="7"/>
      <c r="AT1389" s="7"/>
      <c r="AU1389" s="7"/>
      <c r="AV1389" s="7"/>
      <c r="AW1389" s="7"/>
      <c r="AX1389" s="7"/>
      <c r="AY1389" s="7"/>
      <c r="AZ1389" s="7"/>
      <c r="BA1389" s="7"/>
      <c r="BB1389" s="7"/>
      <c r="BC1389" s="7"/>
      <c r="BD1389" s="7"/>
      <c r="BE1389" s="7"/>
    </row>
    <row r="1390" spans="2:57" x14ac:dyDescent="0.2">
      <c r="B1390" s="7"/>
      <c r="C1390" s="7"/>
      <c r="E1390" s="7"/>
      <c r="F1390" s="7"/>
      <c r="G1390" s="7"/>
      <c r="H1390" s="7"/>
      <c r="I1390" s="7"/>
      <c r="J1390" s="7"/>
      <c r="K1390" s="7"/>
      <c r="O1390" s="10"/>
      <c r="P1390" s="7"/>
      <c r="Q1390" s="7"/>
      <c r="S1390" s="7"/>
      <c r="T1390" s="7"/>
      <c r="U1390" s="7"/>
      <c r="V1390" s="7"/>
      <c r="X1390" s="7"/>
      <c r="Y1390" s="7"/>
      <c r="Z1390" s="7"/>
      <c r="AA1390" s="7"/>
      <c r="AC1390" s="7"/>
      <c r="AD1390" s="7"/>
      <c r="AF1390" s="7"/>
      <c r="AG1390" s="7"/>
      <c r="AH1390" s="7"/>
      <c r="AI1390" s="7"/>
      <c r="AJ1390" s="7"/>
      <c r="AK1390" s="7"/>
      <c r="AL1390" s="7"/>
      <c r="AM1390" s="7"/>
      <c r="AN1390" s="7"/>
      <c r="AO1390" s="7"/>
      <c r="AP1390" s="7"/>
      <c r="AQ1390" s="7"/>
      <c r="AR1390" s="7"/>
      <c r="AS1390" s="7"/>
      <c r="AT1390" s="7"/>
      <c r="AU1390" s="7"/>
      <c r="AV1390" s="7"/>
      <c r="AW1390" s="7"/>
      <c r="AX1390" s="7"/>
      <c r="AY1390" s="7"/>
      <c r="AZ1390" s="7"/>
      <c r="BA1390" s="7"/>
      <c r="BB1390" s="7"/>
      <c r="BC1390" s="7"/>
      <c r="BD1390" s="7"/>
      <c r="BE1390" s="7"/>
    </row>
    <row r="1391" spans="2:57" x14ac:dyDescent="0.2">
      <c r="B1391" s="7"/>
      <c r="C1391" s="7"/>
      <c r="E1391" s="7"/>
      <c r="F1391" s="7"/>
      <c r="G1391" s="7"/>
      <c r="H1391" s="7"/>
      <c r="I1391" s="7"/>
      <c r="J1391" s="7"/>
      <c r="K1391" s="7"/>
      <c r="O1391" s="10"/>
      <c r="P1391" s="7"/>
      <c r="Q1391" s="7"/>
      <c r="S1391" s="7"/>
      <c r="T1391" s="7"/>
      <c r="U1391" s="7"/>
      <c r="V1391" s="7"/>
      <c r="X1391" s="7"/>
      <c r="Y1391" s="7"/>
      <c r="Z1391" s="7"/>
      <c r="AA1391" s="7"/>
      <c r="AC1391" s="7"/>
      <c r="AD1391" s="7"/>
      <c r="AF1391" s="7"/>
      <c r="AG1391" s="7"/>
      <c r="AH1391" s="7"/>
      <c r="AI1391" s="7"/>
      <c r="AJ1391" s="7"/>
      <c r="AK1391" s="7"/>
      <c r="AL1391" s="7"/>
      <c r="AM1391" s="7"/>
      <c r="AN1391" s="7"/>
      <c r="AO1391" s="7"/>
      <c r="AP1391" s="7"/>
      <c r="AQ1391" s="7"/>
      <c r="AR1391" s="7"/>
      <c r="AS1391" s="7"/>
      <c r="AT1391" s="7"/>
      <c r="AU1391" s="7"/>
      <c r="AV1391" s="7"/>
      <c r="AW1391" s="7"/>
      <c r="AX1391" s="7"/>
      <c r="AY1391" s="7"/>
      <c r="AZ1391" s="7"/>
      <c r="BA1391" s="7"/>
      <c r="BB1391" s="7"/>
      <c r="BC1391" s="7"/>
      <c r="BD1391" s="7"/>
      <c r="BE1391" s="7"/>
    </row>
    <row r="1392" spans="2:57" x14ac:dyDescent="0.2">
      <c r="B1392" s="7"/>
      <c r="C1392" s="7"/>
      <c r="E1392" s="7"/>
      <c r="F1392" s="7"/>
      <c r="G1392" s="7"/>
      <c r="H1392" s="7"/>
      <c r="I1392" s="7"/>
      <c r="J1392" s="7"/>
      <c r="K1392" s="7"/>
      <c r="O1392" s="10"/>
      <c r="P1392" s="7"/>
      <c r="Q1392" s="7"/>
      <c r="S1392" s="7"/>
      <c r="T1392" s="7"/>
      <c r="U1392" s="7"/>
      <c r="V1392" s="7"/>
      <c r="X1392" s="7"/>
      <c r="Y1392" s="7"/>
      <c r="Z1392" s="7"/>
      <c r="AA1392" s="7"/>
      <c r="AC1392" s="7"/>
      <c r="AD1392" s="7"/>
      <c r="AF1392" s="7"/>
      <c r="AG1392" s="7"/>
      <c r="AH1392" s="7"/>
      <c r="AI1392" s="7"/>
      <c r="AJ1392" s="7"/>
      <c r="AK1392" s="7"/>
      <c r="AL1392" s="7"/>
      <c r="AM1392" s="7"/>
      <c r="AN1392" s="7"/>
      <c r="AO1392" s="7"/>
      <c r="AP1392" s="7"/>
      <c r="AQ1392" s="7"/>
      <c r="AR1392" s="7"/>
      <c r="AS1392" s="7"/>
      <c r="AT1392" s="7"/>
      <c r="AU1392" s="7"/>
      <c r="AV1392" s="7"/>
      <c r="AW1392" s="7"/>
      <c r="AX1392" s="7"/>
      <c r="AY1392" s="7"/>
      <c r="AZ1392" s="7"/>
      <c r="BA1392" s="7"/>
      <c r="BB1392" s="7"/>
      <c r="BC1392" s="7"/>
      <c r="BD1392" s="7"/>
      <c r="BE1392" s="7"/>
    </row>
    <row r="1393" spans="2:57" x14ac:dyDescent="0.2">
      <c r="B1393" s="7"/>
      <c r="C1393" s="7"/>
      <c r="E1393" s="7"/>
      <c r="F1393" s="7"/>
      <c r="G1393" s="7"/>
      <c r="H1393" s="7"/>
      <c r="I1393" s="7"/>
      <c r="J1393" s="7"/>
      <c r="K1393" s="7"/>
      <c r="O1393" s="10"/>
      <c r="P1393" s="7"/>
      <c r="Q1393" s="7"/>
      <c r="S1393" s="7"/>
      <c r="T1393" s="7"/>
      <c r="U1393" s="7"/>
      <c r="V1393" s="7"/>
      <c r="X1393" s="7"/>
      <c r="Y1393" s="7"/>
      <c r="Z1393" s="7"/>
      <c r="AA1393" s="7"/>
      <c r="AC1393" s="7"/>
      <c r="AD1393" s="7"/>
      <c r="AF1393" s="7"/>
      <c r="AG1393" s="7"/>
      <c r="AH1393" s="7"/>
      <c r="AI1393" s="7"/>
      <c r="AJ1393" s="7"/>
      <c r="AK1393" s="7"/>
      <c r="AL1393" s="7"/>
      <c r="AM1393" s="7"/>
      <c r="AN1393" s="7"/>
      <c r="AO1393" s="7"/>
      <c r="AP1393" s="7"/>
      <c r="AQ1393" s="7"/>
      <c r="AR1393" s="7"/>
      <c r="AS1393" s="7"/>
      <c r="AT1393" s="7"/>
      <c r="AU1393" s="7"/>
      <c r="AV1393" s="7"/>
      <c r="AW1393" s="7"/>
      <c r="AX1393" s="7"/>
      <c r="AY1393" s="7"/>
      <c r="AZ1393" s="7"/>
      <c r="BA1393" s="7"/>
      <c r="BB1393" s="7"/>
      <c r="BC1393" s="7"/>
      <c r="BD1393" s="7"/>
      <c r="BE1393" s="7"/>
    </row>
    <row r="1394" spans="2:57" x14ac:dyDescent="0.2">
      <c r="B1394" s="7"/>
      <c r="C1394" s="7"/>
      <c r="E1394" s="7"/>
      <c r="F1394" s="7"/>
      <c r="G1394" s="7"/>
      <c r="H1394" s="7"/>
      <c r="I1394" s="7"/>
      <c r="J1394" s="7"/>
      <c r="K1394" s="7"/>
      <c r="O1394" s="10"/>
      <c r="P1394" s="7"/>
      <c r="Q1394" s="7"/>
      <c r="S1394" s="7"/>
      <c r="T1394" s="7"/>
      <c r="U1394" s="7"/>
      <c r="V1394" s="7"/>
      <c r="X1394" s="7"/>
      <c r="Y1394" s="7"/>
      <c r="Z1394" s="7"/>
      <c r="AA1394" s="7"/>
      <c r="AC1394" s="7"/>
      <c r="AD1394" s="7"/>
      <c r="AF1394" s="7"/>
      <c r="AG1394" s="7"/>
      <c r="AH1394" s="7"/>
      <c r="AI1394" s="7"/>
      <c r="AJ1394" s="7"/>
      <c r="AK1394" s="7"/>
      <c r="AL1394" s="7"/>
      <c r="AM1394" s="7"/>
      <c r="AN1394" s="7"/>
      <c r="AO1394" s="7"/>
      <c r="AP1394" s="7"/>
      <c r="AQ1394" s="7"/>
      <c r="AR1394" s="7"/>
      <c r="AS1394" s="7"/>
      <c r="AT1394" s="7"/>
      <c r="AU1394" s="7"/>
      <c r="AV1394" s="7"/>
      <c r="AW1394" s="7"/>
      <c r="AX1394" s="7"/>
      <c r="AY1394" s="7"/>
      <c r="AZ1394" s="7"/>
      <c r="BA1394" s="7"/>
      <c r="BB1394" s="7"/>
      <c r="BC1394" s="7"/>
      <c r="BD1394" s="7"/>
      <c r="BE1394" s="7"/>
    </row>
    <row r="1395" spans="2:57" x14ac:dyDescent="0.2">
      <c r="B1395" s="7"/>
      <c r="C1395" s="7"/>
      <c r="E1395" s="7"/>
      <c r="F1395" s="7"/>
      <c r="G1395" s="7"/>
      <c r="H1395" s="7"/>
      <c r="I1395" s="7"/>
      <c r="J1395" s="7"/>
      <c r="K1395" s="7"/>
      <c r="O1395" s="10"/>
      <c r="P1395" s="7"/>
      <c r="Q1395" s="7"/>
      <c r="S1395" s="7"/>
      <c r="T1395" s="7"/>
      <c r="U1395" s="7"/>
      <c r="V1395" s="7"/>
      <c r="X1395" s="7"/>
      <c r="Y1395" s="7"/>
      <c r="Z1395" s="7"/>
      <c r="AA1395" s="7"/>
      <c r="AC1395" s="7"/>
      <c r="AD1395" s="7"/>
      <c r="AF1395" s="7"/>
      <c r="AG1395" s="7"/>
      <c r="AH1395" s="7"/>
      <c r="AI1395" s="7"/>
      <c r="AJ1395" s="7"/>
      <c r="AK1395" s="7"/>
      <c r="AL1395" s="7"/>
      <c r="AM1395" s="7"/>
      <c r="AN1395" s="7"/>
      <c r="AO1395" s="7"/>
      <c r="AP1395" s="7"/>
      <c r="AQ1395" s="7"/>
      <c r="AR1395" s="7"/>
      <c r="AS1395" s="7"/>
      <c r="AT1395" s="7"/>
      <c r="AU1395" s="7"/>
      <c r="AV1395" s="7"/>
      <c r="AW1395" s="7"/>
      <c r="AX1395" s="7"/>
      <c r="AY1395" s="7"/>
      <c r="AZ1395" s="7"/>
      <c r="BA1395" s="7"/>
      <c r="BB1395" s="7"/>
      <c r="BC1395" s="7"/>
      <c r="BD1395" s="7"/>
      <c r="BE1395" s="7"/>
    </row>
    <row r="1396" spans="2:57" x14ac:dyDescent="0.2">
      <c r="B1396" s="7"/>
      <c r="C1396" s="7"/>
      <c r="E1396" s="7"/>
      <c r="F1396" s="7"/>
      <c r="G1396" s="7"/>
      <c r="H1396" s="7"/>
      <c r="I1396" s="7"/>
      <c r="J1396" s="7"/>
      <c r="K1396" s="7"/>
      <c r="O1396" s="10"/>
      <c r="P1396" s="7"/>
      <c r="Q1396" s="7"/>
      <c r="S1396" s="7"/>
      <c r="T1396" s="7"/>
      <c r="U1396" s="7"/>
      <c r="V1396" s="7"/>
      <c r="X1396" s="7"/>
      <c r="Y1396" s="7"/>
      <c r="Z1396" s="7"/>
      <c r="AA1396" s="7"/>
      <c r="AC1396" s="7"/>
      <c r="AD1396" s="7"/>
      <c r="AF1396" s="7"/>
      <c r="AG1396" s="7"/>
      <c r="AH1396" s="7"/>
      <c r="AI1396" s="7"/>
      <c r="AJ1396" s="7"/>
      <c r="AK1396" s="7"/>
      <c r="AL1396" s="7"/>
      <c r="AM1396" s="7"/>
      <c r="AN1396" s="7"/>
      <c r="AO1396" s="7"/>
      <c r="AP1396" s="7"/>
      <c r="AQ1396" s="7"/>
      <c r="AR1396" s="7"/>
      <c r="AS1396" s="7"/>
      <c r="AT1396" s="7"/>
      <c r="AU1396" s="7"/>
      <c r="AV1396" s="7"/>
      <c r="AW1396" s="7"/>
      <c r="AX1396" s="7"/>
      <c r="AY1396" s="7"/>
      <c r="AZ1396" s="7"/>
      <c r="BA1396" s="7"/>
      <c r="BB1396" s="7"/>
      <c r="BC1396" s="7"/>
      <c r="BD1396" s="7"/>
      <c r="BE1396" s="7"/>
    </row>
    <row r="1397" spans="2:57" x14ac:dyDescent="0.2">
      <c r="B1397" s="7"/>
      <c r="C1397" s="7"/>
      <c r="E1397" s="7"/>
      <c r="F1397" s="7"/>
      <c r="G1397" s="7"/>
      <c r="H1397" s="7"/>
      <c r="I1397" s="7"/>
      <c r="J1397" s="7"/>
      <c r="K1397" s="7"/>
      <c r="O1397" s="10"/>
      <c r="P1397" s="7"/>
      <c r="Q1397" s="7"/>
      <c r="S1397" s="7"/>
      <c r="T1397" s="7"/>
      <c r="U1397" s="7"/>
      <c r="V1397" s="7"/>
      <c r="X1397" s="7"/>
      <c r="Y1397" s="7"/>
      <c r="Z1397" s="7"/>
      <c r="AA1397" s="7"/>
      <c r="AC1397" s="7"/>
      <c r="AD1397" s="7"/>
      <c r="AF1397" s="7"/>
      <c r="AG1397" s="7"/>
      <c r="AH1397" s="7"/>
      <c r="AI1397" s="7"/>
      <c r="AJ1397" s="7"/>
      <c r="AK1397" s="7"/>
      <c r="AL1397" s="7"/>
      <c r="AM1397" s="7"/>
      <c r="AN1397" s="7"/>
      <c r="AO1397" s="7"/>
      <c r="AP1397" s="7"/>
      <c r="AQ1397" s="7"/>
      <c r="AR1397" s="7"/>
      <c r="AS1397" s="7"/>
      <c r="AT1397" s="7"/>
      <c r="AU1397" s="7"/>
      <c r="AV1397" s="7"/>
      <c r="AW1397" s="7"/>
      <c r="AX1397" s="7"/>
      <c r="AY1397" s="7"/>
      <c r="AZ1397" s="7"/>
      <c r="BA1397" s="7"/>
      <c r="BB1397" s="7"/>
      <c r="BC1397" s="7"/>
      <c r="BD1397" s="7"/>
      <c r="BE1397" s="7"/>
    </row>
    <row r="1398" spans="2:57" x14ac:dyDescent="0.2">
      <c r="B1398" s="7"/>
      <c r="C1398" s="7"/>
      <c r="E1398" s="7"/>
      <c r="F1398" s="7"/>
      <c r="G1398" s="7"/>
      <c r="H1398" s="7"/>
      <c r="I1398" s="7"/>
      <c r="J1398" s="7"/>
      <c r="K1398" s="7"/>
      <c r="O1398" s="10"/>
      <c r="P1398" s="7"/>
      <c r="Q1398" s="7"/>
      <c r="S1398" s="7"/>
      <c r="T1398" s="7"/>
      <c r="U1398" s="7"/>
      <c r="V1398" s="7"/>
      <c r="X1398" s="7"/>
      <c r="Y1398" s="7"/>
      <c r="Z1398" s="7"/>
      <c r="AA1398" s="7"/>
      <c r="AC1398" s="7"/>
      <c r="AD1398" s="7"/>
      <c r="AF1398" s="7"/>
      <c r="AG1398" s="7"/>
      <c r="AH1398" s="7"/>
      <c r="AI1398" s="7"/>
      <c r="AJ1398" s="7"/>
      <c r="AK1398" s="7"/>
      <c r="AL1398" s="7"/>
      <c r="AM1398" s="7"/>
      <c r="AN1398" s="7"/>
      <c r="AO1398" s="7"/>
      <c r="AP1398" s="7"/>
      <c r="AQ1398" s="7"/>
      <c r="AR1398" s="7"/>
      <c r="AS1398" s="7"/>
      <c r="AT1398" s="7"/>
      <c r="AU1398" s="7"/>
      <c r="AV1398" s="7"/>
      <c r="AW1398" s="7"/>
      <c r="AX1398" s="7"/>
      <c r="AY1398" s="7"/>
      <c r="AZ1398" s="7"/>
      <c r="BA1398" s="7"/>
      <c r="BB1398" s="7"/>
      <c r="BC1398" s="7"/>
      <c r="BD1398" s="7"/>
      <c r="BE1398" s="7"/>
    </row>
    <row r="1399" spans="2:57" x14ac:dyDescent="0.2">
      <c r="B1399" s="7"/>
      <c r="C1399" s="7"/>
      <c r="E1399" s="7"/>
      <c r="F1399" s="7"/>
      <c r="G1399" s="7"/>
      <c r="H1399" s="7"/>
      <c r="I1399" s="7"/>
      <c r="J1399" s="7"/>
      <c r="K1399" s="7"/>
      <c r="O1399" s="10"/>
      <c r="P1399" s="7"/>
      <c r="Q1399" s="7"/>
      <c r="S1399" s="7"/>
      <c r="T1399" s="7"/>
      <c r="U1399" s="7"/>
      <c r="V1399" s="7"/>
      <c r="X1399" s="7"/>
      <c r="Y1399" s="7"/>
      <c r="Z1399" s="7"/>
      <c r="AA1399" s="7"/>
      <c r="AC1399" s="7"/>
      <c r="AD1399" s="7"/>
      <c r="AF1399" s="7"/>
      <c r="AG1399" s="7"/>
      <c r="AH1399" s="7"/>
      <c r="AI1399" s="7"/>
      <c r="AJ1399" s="7"/>
      <c r="AK1399" s="7"/>
      <c r="AL1399" s="7"/>
      <c r="AM1399" s="7"/>
      <c r="AN1399" s="7"/>
      <c r="AO1399" s="7"/>
      <c r="AP1399" s="7"/>
      <c r="AQ1399" s="7"/>
      <c r="AR1399" s="7"/>
      <c r="AS1399" s="7"/>
      <c r="AT1399" s="7"/>
      <c r="AU1399" s="7"/>
      <c r="AV1399" s="7"/>
      <c r="AW1399" s="7"/>
      <c r="AX1399" s="7"/>
      <c r="AY1399" s="7"/>
      <c r="AZ1399" s="7"/>
      <c r="BA1399" s="7"/>
      <c r="BB1399" s="7"/>
      <c r="BC1399" s="7"/>
      <c r="BD1399" s="7"/>
      <c r="BE1399" s="7"/>
    </row>
    <row r="1400" spans="2:57" x14ac:dyDescent="0.2">
      <c r="B1400" s="7"/>
      <c r="C1400" s="7"/>
      <c r="E1400" s="7"/>
      <c r="F1400" s="7"/>
      <c r="G1400" s="7"/>
      <c r="H1400" s="7"/>
      <c r="I1400" s="7"/>
      <c r="J1400" s="7"/>
      <c r="K1400" s="7"/>
      <c r="O1400" s="10"/>
      <c r="P1400" s="7"/>
      <c r="Q1400" s="7"/>
      <c r="S1400" s="7"/>
      <c r="T1400" s="7"/>
      <c r="U1400" s="7"/>
      <c r="V1400" s="7"/>
      <c r="X1400" s="7"/>
      <c r="Y1400" s="7"/>
      <c r="Z1400" s="7"/>
      <c r="AA1400" s="7"/>
      <c r="AC1400" s="7"/>
      <c r="AD1400" s="7"/>
      <c r="AF1400" s="7"/>
      <c r="AG1400" s="7"/>
      <c r="AH1400" s="7"/>
      <c r="AI1400" s="7"/>
      <c r="AJ1400" s="7"/>
      <c r="AK1400" s="7"/>
      <c r="AL1400" s="7"/>
      <c r="AM1400" s="7"/>
      <c r="AN1400" s="7"/>
      <c r="AO1400" s="7"/>
      <c r="AP1400" s="7"/>
      <c r="AQ1400" s="7"/>
      <c r="AR1400" s="7"/>
      <c r="AS1400" s="7"/>
      <c r="AT1400" s="7"/>
      <c r="AU1400" s="7"/>
      <c r="AV1400" s="7"/>
      <c r="AW1400" s="7"/>
      <c r="AX1400" s="7"/>
      <c r="AY1400" s="7"/>
      <c r="AZ1400" s="7"/>
      <c r="BA1400" s="7"/>
      <c r="BB1400" s="7"/>
      <c r="BC1400" s="7"/>
      <c r="BD1400" s="7"/>
      <c r="BE1400" s="7"/>
    </row>
    <row r="1401" spans="2:57" x14ac:dyDescent="0.2">
      <c r="B1401" s="7"/>
      <c r="C1401" s="7"/>
      <c r="E1401" s="7"/>
      <c r="F1401" s="7"/>
      <c r="G1401" s="7"/>
      <c r="H1401" s="7"/>
      <c r="I1401" s="7"/>
      <c r="J1401" s="7"/>
      <c r="K1401" s="7"/>
      <c r="O1401" s="10"/>
      <c r="P1401" s="7"/>
      <c r="Q1401" s="7"/>
      <c r="S1401" s="7"/>
      <c r="T1401" s="7"/>
      <c r="U1401" s="7"/>
      <c r="V1401" s="7"/>
      <c r="X1401" s="7"/>
      <c r="Y1401" s="7"/>
      <c r="Z1401" s="7"/>
      <c r="AA1401" s="7"/>
      <c r="AC1401" s="7"/>
      <c r="AD1401" s="7"/>
      <c r="AF1401" s="7"/>
      <c r="AG1401" s="7"/>
      <c r="AH1401" s="7"/>
      <c r="AI1401" s="7"/>
      <c r="AJ1401" s="7"/>
      <c r="AK1401" s="7"/>
      <c r="AL1401" s="7"/>
      <c r="AM1401" s="7"/>
      <c r="AN1401" s="7"/>
      <c r="AO1401" s="7"/>
      <c r="AP1401" s="7"/>
      <c r="AQ1401" s="7"/>
      <c r="AR1401" s="7"/>
      <c r="AS1401" s="7"/>
      <c r="AT1401" s="7"/>
      <c r="AU1401" s="7"/>
      <c r="AV1401" s="7"/>
      <c r="AW1401" s="7"/>
      <c r="AX1401" s="7"/>
      <c r="AY1401" s="7"/>
      <c r="AZ1401" s="7"/>
      <c r="BA1401" s="7"/>
      <c r="BB1401" s="7"/>
      <c r="BC1401" s="7"/>
      <c r="BD1401" s="7"/>
      <c r="BE1401" s="7"/>
    </row>
    <row r="1402" spans="2:57" x14ac:dyDescent="0.2">
      <c r="B1402" s="7"/>
      <c r="C1402" s="7"/>
      <c r="E1402" s="7"/>
      <c r="F1402" s="7"/>
      <c r="G1402" s="7"/>
      <c r="H1402" s="7"/>
      <c r="I1402" s="7"/>
      <c r="J1402" s="7"/>
      <c r="K1402" s="7"/>
      <c r="O1402" s="10"/>
      <c r="P1402" s="7"/>
      <c r="Q1402" s="7"/>
      <c r="S1402" s="7"/>
      <c r="T1402" s="7"/>
      <c r="U1402" s="7"/>
      <c r="V1402" s="7"/>
      <c r="X1402" s="7"/>
      <c r="Y1402" s="7"/>
      <c r="Z1402" s="7"/>
      <c r="AA1402" s="7"/>
      <c r="AC1402" s="7"/>
      <c r="AD1402" s="7"/>
      <c r="AF1402" s="7"/>
      <c r="AG1402" s="7"/>
      <c r="AH1402" s="7"/>
      <c r="AI1402" s="7"/>
      <c r="AJ1402" s="7"/>
      <c r="AK1402" s="7"/>
      <c r="AL1402" s="7"/>
      <c r="AM1402" s="7"/>
      <c r="AN1402" s="7"/>
      <c r="AO1402" s="7"/>
      <c r="AP1402" s="7"/>
      <c r="AQ1402" s="7"/>
      <c r="AR1402" s="7"/>
      <c r="AS1402" s="7"/>
      <c r="AT1402" s="7"/>
      <c r="AU1402" s="7"/>
      <c r="AV1402" s="7"/>
      <c r="AW1402" s="7"/>
      <c r="AX1402" s="7"/>
      <c r="AY1402" s="7"/>
      <c r="AZ1402" s="7"/>
      <c r="BA1402" s="7"/>
      <c r="BB1402" s="7"/>
      <c r="BC1402" s="7"/>
      <c r="BD1402" s="7"/>
      <c r="BE1402" s="7"/>
    </row>
    <row r="1403" spans="2:57" x14ac:dyDescent="0.2">
      <c r="B1403" s="7"/>
      <c r="C1403" s="7"/>
      <c r="E1403" s="7"/>
      <c r="F1403" s="7"/>
      <c r="G1403" s="7"/>
      <c r="H1403" s="7"/>
      <c r="I1403" s="7"/>
      <c r="J1403" s="7"/>
      <c r="K1403" s="7"/>
      <c r="O1403" s="10"/>
      <c r="P1403" s="7"/>
      <c r="Q1403" s="7"/>
      <c r="S1403" s="7"/>
      <c r="T1403" s="7"/>
      <c r="U1403" s="7"/>
      <c r="V1403" s="7"/>
      <c r="X1403" s="7"/>
      <c r="Y1403" s="7"/>
      <c r="Z1403" s="7"/>
      <c r="AA1403" s="7"/>
      <c r="AC1403" s="7"/>
      <c r="AD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7"/>
      <c r="AP1403" s="7"/>
      <c r="AQ1403" s="7"/>
      <c r="AR1403" s="7"/>
      <c r="AS1403" s="7"/>
      <c r="AT1403" s="7"/>
      <c r="AU1403" s="7"/>
      <c r="AV1403" s="7"/>
      <c r="AW1403" s="7"/>
      <c r="AX1403" s="7"/>
      <c r="AY1403" s="7"/>
      <c r="AZ1403" s="7"/>
      <c r="BA1403" s="7"/>
      <c r="BB1403" s="7"/>
      <c r="BC1403" s="7"/>
      <c r="BD1403" s="7"/>
      <c r="BE1403" s="7"/>
    </row>
    <row r="1404" spans="2:57" x14ac:dyDescent="0.2">
      <c r="B1404" s="7"/>
      <c r="C1404" s="7"/>
      <c r="E1404" s="7"/>
      <c r="F1404" s="7"/>
      <c r="G1404" s="7"/>
      <c r="H1404" s="7"/>
      <c r="I1404" s="7"/>
      <c r="J1404" s="7"/>
      <c r="K1404" s="7"/>
      <c r="O1404" s="10"/>
      <c r="P1404" s="7"/>
      <c r="Q1404" s="7"/>
      <c r="S1404" s="7"/>
      <c r="T1404" s="7"/>
      <c r="U1404" s="7"/>
      <c r="V1404" s="7"/>
      <c r="X1404" s="7"/>
      <c r="Y1404" s="7"/>
      <c r="Z1404" s="7"/>
      <c r="AA1404" s="7"/>
      <c r="AC1404" s="7"/>
      <c r="AD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7"/>
      <c r="AP1404" s="7"/>
      <c r="AQ1404" s="7"/>
      <c r="AR1404" s="7"/>
      <c r="AS1404" s="7"/>
      <c r="AT1404" s="7"/>
      <c r="AU1404" s="7"/>
      <c r="AV1404" s="7"/>
      <c r="AW1404" s="7"/>
      <c r="AX1404" s="7"/>
      <c r="AY1404" s="7"/>
      <c r="AZ1404" s="7"/>
      <c r="BA1404" s="7"/>
      <c r="BB1404" s="7"/>
      <c r="BC1404" s="7"/>
      <c r="BD1404" s="7"/>
      <c r="BE1404" s="7"/>
    </row>
    <row r="1405" spans="2:57" x14ac:dyDescent="0.2">
      <c r="B1405" s="7"/>
      <c r="C1405" s="7"/>
      <c r="E1405" s="7"/>
      <c r="F1405" s="7"/>
      <c r="G1405" s="7"/>
      <c r="H1405" s="7"/>
      <c r="I1405" s="7"/>
      <c r="J1405" s="7"/>
      <c r="K1405" s="7"/>
      <c r="O1405" s="10"/>
      <c r="P1405" s="7"/>
      <c r="Q1405" s="7"/>
      <c r="S1405" s="7"/>
      <c r="T1405" s="7"/>
      <c r="U1405" s="7"/>
      <c r="V1405" s="7"/>
      <c r="X1405" s="7"/>
      <c r="Y1405" s="7"/>
      <c r="Z1405" s="7"/>
      <c r="AA1405" s="7"/>
      <c r="AC1405" s="7"/>
      <c r="AD1405" s="7"/>
      <c r="AF1405" s="7"/>
      <c r="AG1405" s="7"/>
      <c r="AH1405" s="7"/>
      <c r="AI1405" s="7"/>
      <c r="AJ1405" s="7"/>
      <c r="AK1405" s="7"/>
      <c r="AL1405" s="7"/>
      <c r="AM1405" s="7"/>
      <c r="AN1405" s="7"/>
      <c r="AO1405" s="7"/>
      <c r="AP1405" s="7"/>
      <c r="AQ1405" s="7"/>
      <c r="AR1405" s="7"/>
      <c r="AS1405" s="7"/>
      <c r="AT1405" s="7"/>
      <c r="AU1405" s="7"/>
      <c r="AV1405" s="7"/>
      <c r="AW1405" s="7"/>
      <c r="AX1405" s="7"/>
      <c r="AY1405" s="7"/>
      <c r="AZ1405" s="7"/>
      <c r="BA1405" s="7"/>
      <c r="BB1405" s="7"/>
      <c r="BC1405" s="7"/>
      <c r="BD1405" s="7"/>
      <c r="BE1405" s="7"/>
    </row>
    <row r="1406" spans="2:57" x14ac:dyDescent="0.2">
      <c r="B1406" s="7"/>
      <c r="C1406" s="7"/>
      <c r="E1406" s="7"/>
      <c r="F1406" s="7"/>
      <c r="G1406" s="7"/>
      <c r="H1406" s="7"/>
      <c r="I1406" s="7"/>
      <c r="J1406" s="7"/>
      <c r="K1406" s="7"/>
      <c r="O1406" s="10"/>
      <c r="P1406" s="7"/>
      <c r="Q1406" s="7"/>
      <c r="S1406" s="7"/>
      <c r="T1406" s="7"/>
      <c r="U1406" s="7"/>
      <c r="V1406" s="7"/>
      <c r="X1406" s="7"/>
      <c r="Y1406" s="7"/>
      <c r="Z1406" s="7"/>
      <c r="AA1406" s="7"/>
      <c r="AC1406" s="7"/>
      <c r="AD1406" s="7"/>
      <c r="AF1406" s="7"/>
      <c r="AG1406" s="7"/>
      <c r="AH1406" s="7"/>
      <c r="AI1406" s="7"/>
      <c r="AJ1406" s="7"/>
      <c r="AK1406" s="7"/>
      <c r="AL1406" s="7"/>
      <c r="AM1406" s="7"/>
      <c r="AN1406" s="7"/>
      <c r="AO1406" s="7"/>
      <c r="AP1406" s="7"/>
      <c r="AQ1406" s="7"/>
      <c r="AR1406" s="7"/>
      <c r="AS1406" s="7"/>
      <c r="AT1406" s="7"/>
      <c r="AU1406" s="7"/>
      <c r="AV1406" s="7"/>
      <c r="AW1406" s="7"/>
      <c r="AX1406" s="7"/>
      <c r="AY1406" s="7"/>
      <c r="AZ1406" s="7"/>
      <c r="BA1406" s="7"/>
      <c r="BB1406" s="7"/>
      <c r="BC1406" s="7"/>
      <c r="BD1406" s="7"/>
      <c r="BE1406" s="7"/>
    </row>
    <row r="1407" spans="2:57" x14ac:dyDescent="0.2">
      <c r="B1407" s="7"/>
      <c r="C1407" s="7"/>
      <c r="E1407" s="7"/>
      <c r="F1407" s="7"/>
      <c r="G1407" s="7"/>
      <c r="H1407" s="7"/>
      <c r="I1407" s="7"/>
      <c r="J1407" s="7"/>
      <c r="K1407" s="7"/>
      <c r="O1407" s="10"/>
      <c r="P1407" s="7"/>
      <c r="Q1407" s="7"/>
      <c r="S1407" s="7"/>
      <c r="T1407" s="7"/>
      <c r="U1407" s="7"/>
      <c r="V1407" s="7"/>
      <c r="X1407" s="7"/>
      <c r="Y1407" s="7"/>
      <c r="Z1407" s="7"/>
      <c r="AA1407" s="7"/>
      <c r="AC1407" s="7"/>
      <c r="AD1407" s="7"/>
      <c r="AF1407" s="7"/>
      <c r="AG1407" s="7"/>
      <c r="AH1407" s="7"/>
      <c r="AI1407" s="7"/>
      <c r="AJ1407" s="7"/>
      <c r="AK1407" s="7"/>
      <c r="AL1407" s="7"/>
      <c r="AM1407" s="7"/>
      <c r="AN1407" s="7"/>
      <c r="AO1407" s="7"/>
      <c r="AP1407" s="7"/>
      <c r="AQ1407" s="7"/>
      <c r="AR1407" s="7"/>
      <c r="AS1407" s="7"/>
      <c r="AT1407" s="7"/>
      <c r="AU1407" s="7"/>
      <c r="AV1407" s="7"/>
      <c r="AW1407" s="7"/>
      <c r="AX1407" s="7"/>
      <c r="AY1407" s="7"/>
      <c r="AZ1407" s="7"/>
      <c r="BA1407" s="7"/>
      <c r="BB1407" s="7"/>
      <c r="BC1407" s="7"/>
      <c r="BD1407" s="7"/>
      <c r="BE1407" s="7"/>
    </row>
    <row r="1408" spans="2:57" x14ac:dyDescent="0.2">
      <c r="B1408" s="7"/>
      <c r="C1408" s="7"/>
      <c r="E1408" s="7"/>
      <c r="F1408" s="7"/>
      <c r="G1408" s="7"/>
      <c r="H1408" s="7"/>
      <c r="I1408" s="7"/>
      <c r="J1408" s="7"/>
      <c r="K1408" s="7"/>
      <c r="O1408" s="10"/>
      <c r="P1408" s="7"/>
      <c r="Q1408" s="7"/>
      <c r="S1408" s="7"/>
      <c r="T1408" s="7"/>
      <c r="U1408" s="7"/>
      <c r="V1408" s="7"/>
      <c r="X1408" s="7"/>
      <c r="Y1408" s="7"/>
      <c r="Z1408" s="7"/>
      <c r="AA1408" s="7"/>
      <c r="AC1408" s="7"/>
      <c r="AD1408" s="7"/>
      <c r="AF1408" s="7"/>
      <c r="AG1408" s="7"/>
      <c r="AH1408" s="7"/>
      <c r="AI1408" s="7"/>
      <c r="AJ1408" s="7"/>
      <c r="AK1408" s="7"/>
      <c r="AL1408" s="7"/>
      <c r="AM1408" s="7"/>
      <c r="AN1408" s="7"/>
      <c r="AO1408" s="7"/>
      <c r="AP1408" s="7"/>
      <c r="AQ1408" s="7"/>
      <c r="AR1408" s="7"/>
      <c r="AS1408" s="7"/>
      <c r="AT1408" s="7"/>
      <c r="AU1408" s="7"/>
      <c r="AV1408" s="7"/>
      <c r="AW1408" s="7"/>
      <c r="AX1408" s="7"/>
      <c r="AY1408" s="7"/>
      <c r="AZ1408" s="7"/>
      <c r="BA1408" s="7"/>
      <c r="BB1408" s="7"/>
      <c r="BC1408" s="7"/>
      <c r="BD1408" s="7"/>
      <c r="BE1408" s="7"/>
    </row>
    <row r="1409" spans="2:57" x14ac:dyDescent="0.2">
      <c r="B1409" s="7"/>
      <c r="C1409" s="7"/>
      <c r="E1409" s="7"/>
      <c r="F1409" s="7"/>
      <c r="G1409" s="7"/>
      <c r="H1409" s="7"/>
      <c r="I1409" s="7"/>
      <c r="J1409" s="7"/>
      <c r="K1409" s="7"/>
      <c r="O1409" s="10"/>
      <c r="P1409" s="7"/>
      <c r="Q1409" s="7"/>
      <c r="S1409" s="7"/>
      <c r="T1409" s="7"/>
      <c r="U1409" s="7"/>
      <c r="V1409" s="7"/>
      <c r="X1409" s="7"/>
      <c r="Y1409" s="7"/>
      <c r="Z1409" s="7"/>
      <c r="AA1409" s="7"/>
      <c r="AC1409" s="7"/>
      <c r="AD1409" s="7"/>
      <c r="AF1409" s="7"/>
      <c r="AG1409" s="7"/>
      <c r="AH1409" s="7"/>
      <c r="AI1409" s="7"/>
      <c r="AJ1409" s="7"/>
      <c r="AK1409" s="7"/>
      <c r="AL1409" s="7"/>
      <c r="AM1409" s="7"/>
      <c r="AN1409" s="7"/>
      <c r="AO1409" s="7"/>
      <c r="AP1409" s="7"/>
      <c r="AQ1409" s="7"/>
      <c r="AR1409" s="7"/>
      <c r="AS1409" s="7"/>
      <c r="AT1409" s="7"/>
      <c r="AU1409" s="7"/>
      <c r="AV1409" s="7"/>
      <c r="AW1409" s="7"/>
      <c r="AX1409" s="7"/>
      <c r="AY1409" s="7"/>
      <c r="AZ1409" s="7"/>
      <c r="BA1409" s="7"/>
      <c r="BB1409" s="7"/>
      <c r="BC1409" s="7"/>
      <c r="BD1409" s="7"/>
      <c r="BE1409" s="7"/>
    </row>
    <row r="1410" spans="2:57" x14ac:dyDescent="0.2">
      <c r="B1410" s="7"/>
      <c r="C1410" s="7"/>
      <c r="E1410" s="7"/>
      <c r="F1410" s="7"/>
      <c r="G1410" s="7"/>
      <c r="H1410" s="7"/>
      <c r="I1410" s="7"/>
      <c r="J1410" s="7"/>
      <c r="K1410" s="7"/>
      <c r="O1410" s="10"/>
      <c r="P1410" s="7"/>
      <c r="Q1410" s="7"/>
      <c r="S1410" s="7"/>
      <c r="T1410" s="7"/>
      <c r="U1410" s="7"/>
      <c r="V1410" s="7"/>
      <c r="X1410" s="7"/>
      <c r="Y1410" s="7"/>
      <c r="Z1410" s="7"/>
      <c r="AA1410" s="7"/>
      <c r="AC1410" s="7"/>
      <c r="AD1410" s="7"/>
      <c r="AF1410" s="7"/>
      <c r="AG1410" s="7"/>
      <c r="AH1410" s="7"/>
      <c r="AI1410" s="7"/>
      <c r="AJ1410" s="7"/>
      <c r="AK1410" s="7"/>
      <c r="AL1410" s="7"/>
      <c r="AM1410" s="7"/>
      <c r="AN1410" s="7"/>
      <c r="AO1410" s="7"/>
      <c r="AP1410" s="7"/>
      <c r="AQ1410" s="7"/>
      <c r="AR1410" s="7"/>
      <c r="AS1410" s="7"/>
      <c r="AT1410" s="7"/>
      <c r="AU1410" s="7"/>
      <c r="AV1410" s="7"/>
      <c r="AW1410" s="7"/>
      <c r="AX1410" s="7"/>
      <c r="AY1410" s="7"/>
      <c r="AZ1410" s="7"/>
      <c r="BA1410" s="7"/>
      <c r="BB1410" s="7"/>
      <c r="BC1410" s="7"/>
      <c r="BD1410" s="7"/>
      <c r="BE1410" s="7"/>
    </row>
    <row r="1411" spans="2:57" x14ac:dyDescent="0.2">
      <c r="B1411" s="7"/>
      <c r="C1411" s="7"/>
      <c r="E1411" s="7"/>
      <c r="F1411" s="7"/>
      <c r="G1411" s="7"/>
      <c r="H1411" s="7"/>
      <c r="I1411" s="7"/>
      <c r="J1411" s="7"/>
      <c r="K1411" s="7"/>
      <c r="O1411" s="10"/>
      <c r="P1411" s="7"/>
      <c r="Q1411" s="7"/>
      <c r="S1411" s="7"/>
      <c r="T1411" s="7"/>
      <c r="U1411" s="7"/>
      <c r="V1411" s="7"/>
      <c r="X1411" s="7"/>
      <c r="Y1411" s="7"/>
      <c r="Z1411" s="7"/>
      <c r="AA1411" s="7"/>
      <c r="AC1411" s="7"/>
      <c r="AD1411" s="7"/>
      <c r="AF1411" s="7"/>
      <c r="AG1411" s="7"/>
      <c r="AH1411" s="7"/>
      <c r="AI1411" s="7"/>
      <c r="AJ1411" s="7"/>
      <c r="AK1411" s="7"/>
      <c r="AL1411" s="7"/>
      <c r="AM1411" s="7"/>
      <c r="AN1411" s="7"/>
      <c r="AO1411" s="7"/>
      <c r="AP1411" s="7"/>
      <c r="AQ1411" s="7"/>
      <c r="AR1411" s="7"/>
      <c r="AS1411" s="7"/>
      <c r="AT1411" s="7"/>
      <c r="AU1411" s="7"/>
      <c r="AV1411" s="7"/>
      <c r="AW1411" s="7"/>
      <c r="AX1411" s="7"/>
      <c r="AY1411" s="7"/>
      <c r="AZ1411" s="7"/>
      <c r="BA1411" s="7"/>
      <c r="BB1411" s="7"/>
      <c r="BC1411" s="7"/>
      <c r="BD1411" s="7"/>
      <c r="BE1411" s="7"/>
    </row>
    <row r="1412" spans="2:57" x14ac:dyDescent="0.2">
      <c r="B1412" s="7"/>
      <c r="C1412" s="7"/>
      <c r="E1412" s="7"/>
      <c r="F1412" s="7"/>
      <c r="G1412" s="7"/>
      <c r="H1412" s="7"/>
      <c r="I1412" s="7"/>
      <c r="J1412" s="7"/>
      <c r="K1412" s="7"/>
      <c r="O1412" s="10"/>
      <c r="P1412" s="7"/>
      <c r="Q1412" s="7"/>
      <c r="S1412" s="7"/>
      <c r="T1412" s="7"/>
      <c r="U1412" s="7"/>
      <c r="V1412" s="7"/>
      <c r="X1412" s="7"/>
      <c r="Y1412" s="7"/>
      <c r="Z1412" s="7"/>
      <c r="AA1412" s="7"/>
      <c r="AC1412" s="7"/>
      <c r="AD1412" s="7"/>
      <c r="AF1412" s="7"/>
      <c r="AG1412" s="7"/>
      <c r="AH1412" s="7"/>
      <c r="AI1412" s="7"/>
      <c r="AJ1412" s="7"/>
      <c r="AK1412" s="7"/>
      <c r="AL1412" s="7"/>
      <c r="AM1412" s="7"/>
      <c r="AN1412" s="7"/>
      <c r="AO1412" s="7"/>
      <c r="AP1412" s="7"/>
      <c r="AQ1412" s="7"/>
      <c r="AR1412" s="7"/>
      <c r="AS1412" s="7"/>
      <c r="AT1412" s="7"/>
      <c r="AU1412" s="7"/>
      <c r="AV1412" s="7"/>
      <c r="AW1412" s="7"/>
      <c r="AX1412" s="7"/>
      <c r="AY1412" s="7"/>
      <c r="AZ1412" s="7"/>
      <c r="BA1412" s="7"/>
      <c r="BB1412" s="7"/>
      <c r="BC1412" s="7"/>
      <c r="BD1412" s="7"/>
      <c r="BE1412" s="7"/>
    </row>
    <row r="1413" spans="2:57" x14ac:dyDescent="0.2">
      <c r="B1413" s="7"/>
      <c r="C1413" s="7"/>
      <c r="E1413" s="7"/>
      <c r="F1413" s="7"/>
      <c r="G1413" s="7"/>
      <c r="H1413" s="7"/>
      <c r="I1413" s="7"/>
      <c r="J1413" s="7"/>
      <c r="K1413" s="7"/>
      <c r="O1413" s="10"/>
      <c r="P1413" s="7"/>
      <c r="Q1413" s="7"/>
      <c r="S1413" s="7"/>
      <c r="T1413" s="7"/>
      <c r="U1413" s="7"/>
      <c r="V1413" s="7"/>
      <c r="X1413" s="7"/>
      <c r="Y1413" s="7"/>
      <c r="Z1413" s="7"/>
      <c r="AA1413" s="7"/>
      <c r="AC1413" s="7"/>
      <c r="AD1413" s="7"/>
      <c r="AF1413" s="7"/>
      <c r="AG1413" s="7"/>
      <c r="AH1413" s="7"/>
      <c r="AI1413" s="7"/>
      <c r="AJ1413" s="7"/>
      <c r="AK1413" s="7"/>
      <c r="AL1413" s="7"/>
      <c r="AM1413" s="7"/>
      <c r="AN1413" s="7"/>
      <c r="AO1413" s="7"/>
      <c r="AP1413" s="7"/>
      <c r="AQ1413" s="7"/>
      <c r="AR1413" s="7"/>
      <c r="AS1413" s="7"/>
      <c r="AT1413" s="7"/>
      <c r="AU1413" s="7"/>
      <c r="AV1413" s="7"/>
      <c r="AW1413" s="7"/>
      <c r="AX1413" s="7"/>
      <c r="AY1413" s="7"/>
      <c r="AZ1413" s="7"/>
      <c r="BA1413" s="7"/>
      <c r="BB1413" s="7"/>
      <c r="BC1413" s="7"/>
      <c r="BD1413" s="7"/>
      <c r="BE1413" s="7"/>
    </row>
    <row r="1414" spans="2:57" x14ac:dyDescent="0.2">
      <c r="B1414" s="7"/>
      <c r="C1414" s="7"/>
      <c r="E1414" s="7"/>
      <c r="F1414" s="7"/>
      <c r="G1414" s="7"/>
      <c r="H1414" s="7"/>
      <c r="I1414" s="7"/>
      <c r="J1414" s="7"/>
      <c r="K1414" s="7"/>
      <c r="O1414" s="10"/>
      <c r="P1414" s="7"/>
      <c r="Q1414" s="7"/>
      <c r="S1414" s="7"/>
      <c r="T1414" s="7"/>
      <c r="U1414" s="7"/>
      <c r="V1414" s="7"/>
      <c r="X1414" s="7"/>
      <c r="Y1414" s="7"/>
      <c r="Z1414" s="7"/>
      <c r="AA1414" s="7"/>
      <c r="AC1414" s="7"/>
      <c r="AD1414" s="7"/>
      <c r="AF1414" s="7"/>
      <c r="AG1414" s="7"/>
      <c r="AH1414" s="7"/>
      <c r="AI1414" s="7"/>
      <c r="AJ1414" s="7"/>
      <c r="AK1414" s="7"/>
      <c r="AL1414" s="7"/>
      <c r="AM1414" s="7"/>
      <c r="AN1414" s="7"/>
      <c r="AO1414" s="7"/>
      <c r="AP1414" s="7"/>
      <c r="AQ1414" s="7"/>
      <c r="AR1414" s="7"/>
      <c r="AS1414" s="7"/>
      <c r="AT1414" s="7"/>
      <c r="AU1414" s="7"/>
      <c r="AV1414" s="7"/>
      <c r="AW1414" s="7"/>
      <c r="AX1414" s="7"/>
      <c r="AY1414" s="7"/>
      <c r="AZ1414" s="7"/>
      <c r="BA1414" s="7"/>
      <c r="BB1414" s="7"/>
      <c r="BC1414" s="7"/>
      <c r="BD1414" s="7"/>
      <c r="BE1414" s="7"/>
    </row>
    <row r="1415" spans="2:57" x14ac:dyDescent="0.2">
      <c r="B1415" s="7"/>
      <c r="C1415" s="7"/>
      <c r="E1415" s="7"/>
      <c r="F1415" s="7"/>
      <c r="G1415" s="7"/>
      <c r="H1415" s="7"/>
      <c r="I1415" s="7"/>
      <c r="J1415" s="7"/>
      <c r="K1415" s="7"/>
      <c r="O1415" s="10"/>
      <c r="P1415" s="7"/>
      <c r="Q1415" s="7"/>
      <c r="S1415" s="7"/>
      <c r="T1415" s="7"/>
      <c r="U1415" s="7"/>
      <c r="V1415" s="7"/>
      <c r="X1415" s="7"/>
      <c r="Y1415" s="7"/>
      <c r="Z1415" s="7"/>
      <c r="AA1415" s="7"/>
      <c r="AC1415" s="7"/>
      <c r="AD1415" s="7"/>
      <c r="AF1415" s="7"/>
      <c r="AG1415" s="7"/>
      <c r="AH1415" s="7"/>
      <c r="AI1415" s="7"/>
      <c r="AJ1415" s="7"/>
      <c r="AK1415" s="7"/>
      <c r="AL1415" s="7"/>
      <c r="AM1415" s="7"/>
      <c r="AN1415" s="7"/>
      <c r="AO1415" s="7"/>
      <c r="AP1415" s="7"/>
      <c r="AQ1415" s="7"/>
      <c r="AR1415" s="7"/>
      <c r="AS1415" s="7"/>
      <c r="AT1415" s="7"/>
      <c r="AU1415" s="7"/>
      <c r="AV1415" s="7"/>
      <c r="AW1415" s="7"/>
      <c r="AX1415" s="7"/>
      <c r="AY1415" s="7"/>
      <c r="AZ1415" s="7"/>
      <c r="BA1415" s="7"/>
      <c r="BB1415" s="7"/>
      <c r="BC1415" s="7"/>
      <c r="BD1415" s="7"/>
      <c r="BE1415" s="7"/>
    </row>
    <row r="1416" spans="2:57" x14ac:dyDescent="0.2">
      <c r="B1416" s="7"/>
      <c r="C1416" s="7"/>
      <c r="E1416" s="7"/>
      <c r="F1416" s="7"/>
      <c r="G1416" s="7"/>
      <c r="H1416" s="7"/>
      <c r="I1416" s="7"/>
      <c r="J1416" s="7"/>
      <c r="K1416" s="7"/>
      <c r="O1416" s="10"/>
      <c r="P1416" s="7"/>
      <c r="Q1416" s="7"/>
      <c r="S1416" s="7"/>
      <c r="T1416" s="7"/>
      <c r="U1416" s="7"/>
      <c r="V1416" s="7"/>
      <c r="X1416" s="7"/>
      <c r="Y1416" s="7"/>
      <c r="Z1416" s="7"/>
      <c r="AA1416" s="7"/>
      <c r="AC1416" s="7"/>
      <c r="AD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7"/>
      <c r="AP1416" s="7"/>
      <c r="AQ1416" s="7"/>
      <c r="AR1416" s="7"/>
      <c r="AS1416" s="7"/>
      <c r="AT1416" s="7"/>
      <c r="AU1416" s="7"/>
      <c r="AV1416" s="7"/>
      <c r="AW1416" s="7"/>
      <c r="AX1416" s="7"/>
      <c r="AY1416" s="7"/>
      <c r="AZ1416" s="7"/>
      <c r="BA1416" s="7"/>
      <c r="BB1416" s="7"/>
      <c r="BC1416" s="7"/>
      <c r="BD1416" s="7"/>
      <c r="BE1416" s="7"/>
    </row>
    <row r="1417" spans="2:57" x14ac:dyDescent="0.2">
      <c r="B1417" s="7"/>
      <c r="C1417" s="7"/>
      <c r="E1417" s="7"/>
      <c r="F1417" s="7"/>
      <c r="G1417" s="7"/>
      <c r="H1417" s="7"/>
      <c r="I1417" s="7"/>
      <c r="J1417" s="7"/>
      <c r="K1417" s="7"/>
      <c r="O1417" s="10"/>
      <c r="P1417" s="7"/>
      <c r="Q1417" s="7"/>
      <c r="S1417" s="7"/>
      <c r="T1417" s="7"/>
      <c r="U1417" s="7"/>
      <c r="V1417" s="7"/>
      <c r="X1417" s="7"/>
      <c r="Y1417" s="7"/>
      <c r="Z1417" s="7"/>
      <c r="AA1417" s="7"/>
      <c r="AC1417" s="7"/>
      <c r="AD1417" s="7"/>
      <c r="AF1417" s="7"/>
      <c r="AG1417" s="7"/>
      <c r="AH1417" s="7"/>
      <c r="AI1417" s="7"/>
      <c r="AJ1417" s="7"/>
      <c r="AK1417" s="7"/>
      <c r="AL1417" s="7"/>
      <c r="AM1417" s="7"/>
      <c r="AN1417" s="7"/>
      <c r="AO1417" s="7"/>
      <c r="AP1417" s="7"/>
      <c r="AQ1417" s="7"/>
      <c r="AR1417" s="7"/>
      <c r="AS1417" s="7"/>
      <c r="AT1417" s="7"/>
      <c r="AU1417" s="7"/>
      <c r="AV1417" s="7"/>
      <c r="AW1417" s="7"/>
      <c r="AX1417" s="7"/>
      <c r="AY1417" s="7"/>
      <c r="AZ1417" s="7"/>
      <c r="BA1417" s="7"/>
      <c r="BB1417" s="7"/>
      <c r="BC1417" s="7"/>
      <c r="BD1417" s="7"/>
      <c r="BE1417" s="7"/>
    </row>
    <row r="1418" spans="2:57" x14ac:dyDescent="0.2">
      <c r="B1418" s="7"/>
      <c r="C1418" s="7"/>
      <c r="E1418" s="7"/>
      <c r="F1418" s="7"/>
      <c r="G1418" s="7"/>
      <c r="H1418" s="7"/>
      <c r="I1418" s="7"/>
      <c r="J1418" s="7"/>
      <c r="K1418" s="7"/>
      <c r="O1418" s="10"/>
      <c r="P1418" s="7"/>
      <c r="Q1418" s="7"/>
      <c r="S1418" s="7"/>
      <c r="T1418" s="7"/>
      <c r="U1418" s="7"/>
      <c r="V1418" s="7"/>
      <c r="X1418" s="7"/>
      <c r="Y1418" s="7"/>
      <c r="Z1418" s="7"/>
      <c r="AA1418" s="7"/>
      <c r="AC1418" s="7"/>
      <c r="AD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7"/>
      <c r="AP1418" s="7"/>
      <c r="AQ1418" s="7"/>
      <c r="AR1418" s="7"/>
      <c r="AS1418" s="7"/>
      <c r="AT1418" s="7"/>
      <c r="AU1418" s="7"/>
      <c r="AV1418" s="7"/>
      <c r="AW1418" s="7"/>
      <c r="AX1418" s="7"/>
      <c r="AY1418" s="7"/>
      <c r="AZ1418" s="7"/>
      <c r="BA1418" s="7"/>
      <c r="BB1418" s="7"/>
      <c r="BC1418" s="7"/>
      <c r="BD1418" s="7"/>
      <c r="BE1418" s="7"/>
    </row>
    <row r="1419" spans="2:57" x14ac:dyDescent="0.2">
      <c r="B1419" s="7"/>
      <c r="C1419" s="7"/>
      <c r="E1419" s="7"/>
      <c r="F1419" s="7"/>
      <c r="G1419" s="7"/>
      <c r="H1419" s="7"/>
      <c r="I1419" s="7"/>
      <c r="J1419" s="7"/>
      <c r="K1419" s="7"/>
      <c r="O1419" s="10"/>
      <c r="P1419" s="7"/>
      <c r="Q1419" s="7"/>
      <c r="S1419" s="7"/>
      <c r="T1419" s="7"/>
      <c r="U1419" s="7"/>
      <c r="V1419" s="7"/>
      <c r="X1419" s="7"/>
      <c r="Y1419" s="7"/>
      <c r="Z1419" s="7"/>
      <c r="AA1419" s="7"/>
      <c r="AC1419" s="7"/>
      <c r="AD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7"/>
      <c r="AP1419" s="7"/>
      <c r="AQ1419" s="7"/>
      <c r="AR1419" s="7"/>
      <c r="AS1419" s="7"/>
      <c r="AT1419" s="7"/>
      <c r="AU1419" s="7"/>
      <c r="AV1419" s="7"/>
      <c r="AW1419" s="7"/>
      <c r="AX1419" s="7"/>
      <c r="AY1419" s="7"/>
      <c r="AZ1419" s="7"/>
      <c r="BA1419" s="7"/>
      <c r="BB1419" s="7"/>
      <c r="BC1419" s="7"/>
      <c r="BD1419" s="7"/>
      <c r="BE1419" s="7"/>
    </row>
    <row r="1420" spans="2:57" x14ac:dyDescent="0.2">
      <c r="B1420" s="7"/>
      <c r="C1420" s="7"/>
      <c r="E1420" s="7"/>
      <c r="F1420" s="7"/>
      <c r="G1420" s="7"/>
      <c r="H1420" s="7"/>
      <c r="I1420" s="7"/>
      <c r="J1420" s="7"/>
      <c r="K1420" s="7"/>
      <c r="O1420" s="10"/>
      <c r="P1420" s="7"/>
      <c r="Q1420" s="7"/>
      <c r="S1420" s="7"/>
      <c r="T1420" s="7"/>
      <c r="U1420" s="7"/>
      <c r="V1420" s="7"/>
      <c r="X1420" s="7"/>
      <c r="Y1420" s="7"/>
      <c r="Z1420" s="7"/>
      <c r="AA1420" s="7"/>
      <c r="AC1420" s="7"/>
      <c r="AD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7"/>
      <c r="AP1420" s="7"/>
      <c r="AQ1420" s="7"/>
      <c r="AR1420" s="7"/>
      <c r="AS1420" s="7"/>
      <c r="AT1420" s="7"/>
      <c r="AU1420" s="7"/>
      <c r="AV1420" s="7"/>
      <c r="AW1420" s="7"/>
      <c r="AX1420" s="7"/>
      <c r="AY1420" s="7"/>
      <c r="AZ1420" s="7"/>
      <c r="BA1420" s="7"/>
      <c r="BB1420" s="7"/>
      <c r="BC1420" s="7"/>
      <c r="BD1420" s="7"/>
      <c r="BE1420" s="7"/>
    </row>
    <row r="1421" spans="2:57" x14ac:dyDescent="0.2">
      <c r="B1421" s="7"/>
      <c r="C1421" s="7"/>
      <c r="E1421" s="7"/>
      <c r="F1421" s="7"/>
      <c r="G1421" s="7"/>
      <c r="H1421" s="7"/>
      <c r="I1421" s="7"/>
      <c r="J1421" s="7"/>
      <c r="K1421" s="7"/>
      <c r="O1421" s="10"/>
      <c r="P1421" s="7"/>
      <c r="Q1421" s="7"/>
      <c r="S1421" s="7"/>
      <c r="T1421" s="7"/>
      <c r="U1421" s="7"/>
      <c r="V1421" s="7"/>
      <c r="X1421" s="7"/>
      <c r="Y1421" s="7"/>
      <c r="Z1421" s="7"/>
      <c r="AA1421" s="7"/>
      <c r="AC1421" s="7"/>
      <c r="AD1421" s="7"/>
      <c r="AF1421" s="7"/>
      <c r="AG1421" s="7"/>
      <c r="AH1421" s="7"/>
      <c r="AI1421" s="7"/>
      <c r="AJ1421" s="7"/>
      <c r="AK1421" s="7"/>
      <c r="AL1421" s="7"/>
      <c r="AM1421" s="7"/>
      <c r="AN1421" s="7"/>
      <c r="AO1421" s="7"/>
      <c r="AP1421" s="7"/>
      <c r="AQ1421" s="7"/>
      <c r="AR1421" s="7"/>
      <c r="AS1421" s="7"/>
      <c r="AT1421" s="7"/>
      <c r="AU1421" s="7"/>
      <c r="AV1421" s="7"/>
      <c r="AW1421" s="7"/>
      <c r="AX1421" s="7"/>
      <c r="AY1421" s="7"/>
      <c r="AZ1421" s="7"/>
      <c r="BA1421" s="7"/>
      <c r="BB1421" s="7"/>
      <c r="BC1421" s="7"/>
      <c r="BD1421" s="7"/>
      <c r="BE1421" s="7"/>
    </row>
    <row r="1422" spans="2:57" x14ac:dyDescent="0.2">
      <c r="B1422" s="7"/>
      <c r="C1422" s="7"/>
      <c r="E1422" s="7"/>
      <c r="F1422" s="7"/>
      <c r="G1422" s="7"/>
      <c r="H1422" s="7"/>
      <c r="I1422" s="7"/>
      <c r="J1422" s="7"/>
      <c r="K1422" s="7"/>
      <c r="O1422" s="10"/>
      <c r="P1422" s="7"/>
      <c r="Q1422" s="7"/>
      <c r="S1422" s="7"/>
      <c r="T1422" s="7"/>
      <c r="U1422" s="7"/>
      <c r="V1422" s="7"/>
      <c r="X1422" s="7"/>
      <c r="Y1422" s="7"/>
      <c r="Z1422" s="7"/>
      <c r="AA1422" s="7"/>
      <c r="AC1422" s="7"/>
      <c r="AD1422" s="7"/>
      <c r="AF1422" s="7"/>
      <c r="AG1422" s="7"/>
      <c r="AH1422" s="7"/>
      <c r="AI1422" s="7"/>
      <c r="AJ1422" s="7"/>
      <c r="AK1422" s="7"/>
      <c r="AL1422" s="7"/>
      <c r="AM1422" s="7"/>
      <c r="AN1422" s="7"/>
      <c r="AO1422" s="7"/>
      <c r="AP1422" s="7"/>
      <c r="AQ1422" s="7"/>
      <c r="AR1422" s="7"/>
      <c r="AS1422" s="7"/>
      <c r="AT1422" s="7"/>
      <c r="AU1422" s="7"/>
      <c r="AV1422" s="7"/>
      <c r="AW1422" s="7"/>
      <c r="AX1422" s="7"/>
      <c r="AY1422" s="7"/>
      <c r="AZ1422" s="7"/>
      <c r="BA1422" s="7"/>
      <c r="BB1422" s="7"/>
      <c r="BC1422" s="7"/>
      <c r="BD1422" s="7"/>
      <c r="BE1422" s="7"/>
    </row>
    <row r="1423" spans="2:57" x14ac:dyDescent="0.2">
      <c r="B1423" s="7"/>
      <c r="C1423" s="7"/>
      <c r="E1423" s="7"/>
      <c r="F1423" s="7"/>
      <c r="G1423" s="7"/>
      <c r="H1423" s="7"/>
      <c r="I1423" s="7"/>
      <c r="J1423" s="7"/>
      <c r="K1423" s="7"/>
      <c r="O1423" s="10"/>
      <c r="P1423" s="7"/>
      <c r="Q1423" s="7"/>
      <c r="S1423" s="7"/>
      <c r="T1423" s="7"/>
      <c r="U1423" s="7"/>
      <c r="V1423" s="7"/>
      <c r="X1423" s="7"/>
      <c r="Y1423" s="7"/>
      <c r="Z1423" s="7"/>
      <c r="AA1423" s="7"/>
      <c r="AC1423" s="7"/>
      <c r="AD1423" s="7"/>
      <c r="AF1423" s="7"/>
      <c r="AG1423" s="7"/>
      <c r="AH1423" s="7"/>
      <c r="AI1423" s="7"/>
      <c r="AJ1423" s="7"/>
      <c r="AK1423" s="7"/>
      <c r="AL1423" s="7"/>
      <c r="AM1423" s="7"/>
      <c r="AN1423" s="7"/>
      <c r="AO1423" s="7"/>
      <c r="AP1423" s="7"/>
      <c r="AQ1423" s="7"/>
      <c r="AR1423" s="7"/>
      <c r="AS1423" s="7"/>
      <c r="AT1423" s="7"/>
      <c r="AU1423" s="7"/>
      <c r="AV1423" s="7"/>
      <c r="AW1423" s="7"/>
      <c r="AX1423" s="7"/>
      <c r="AY1423" s="7"/>
      <c r="AZ1423" s="7"/>
      <c r="BA1423" s="7"/>
      <c r="BB1423" s="7"/>
      <c r="BC1423" s="7"/>
      <c r="BD1423" s="7"/>
      <c r="BE1423" s="7"/>
    </row>
    <row r="1424" spans="2:57" x14ac:dyDescent="0.2">
      <c r="B1424" s="7"/>
      <c r="C1424" s="7"/>
      <c r="E1424" s="7"/>
      <c r="F1424" s="7"/>
      <c r="G1424" s="7"/>
      <c r="H1424" s="7"/>
      <c r="I1424" s="7"/>
      <c r="J1424" s="7"/>
      <c r="K1424" s="7"/>
      <c r="O1424" s="10"/>
      <c r="P1424" s="7"/>
      <c r="Q1424" s="7"/>
      <c r="S1424" s="7"/>
      <c r="T1424" s="7"/>
      <c r="U1424" s="7"/>
      <c r="V1424" s="7"/>
      <c r="X1424" s="7"/>
      <c r="Y1424" s="7"/>
      <c r="Z1424" s="7"/>
      <c r="AA1424" s="7"/>
      <c r="AC1424" s="7"/>
      <c r="AD1424" s="7"/>
      <c r="AF1424" s="7"/>
      <c r="AG1424" s="7"/>
      <c r="AH1424" s="7"/>
      <c r="AI1424" s="7"/>
      <c r="AJ1424" s="7"/>
      <c r="AK1424" s="7"/>
      <c r="AL1424" s="7"/>
      <c r="AM1424" s="7"/>
      <c r="AN1424" s="7"/>
      <c r="AO1424" s="7"/>
      <c r="AP1424" s="7"/>
      <c r="AQ1424" s="7"/>
      <c r="AR1424" s="7"/>
      <c r="AS1424" s="7"/>
      <c r="AT1424" s="7"/>
      <c r="AU1424" s="7"/>
      <c r="AV1424" s="7"/>
      <c r="AW1424" s="7"/>
      <c r="AX1424" s="7"/>
      <c r="AY1424" s="7"/>
      <c r="AZ1424" s="7"/>
      <c r="BA1424" s="7"/>
      <c r="BB1424" s="7"/>
      <c r="BC1424" s="7"/>
      <c r="BD1424" s="7"/>
      <c r="BE1424" s="7"/>
    </row>
    <row r="1425" spans="2:57" x14ac:dyDescent="0.2">
      <c r="B1425" s="7"/>
      <c r="C1425" s="7"/>
      <c r="E1425" s="7"/>
      <c r="F1425" s="7"/>
      <c r="G1425" s="7"/>
      <c r="H1425" s="7"/>
      <c r="I1425" s="7"/>
      <c r="J1425" s="7"/>
      <c r="K1425" s="7"/>
      <c r="O1425" s="10"/>
      <c r="P1425" s="7"/>
      <c r="Q1425" s="7"/>
      <c r="S1425" s="7"/>
      <c r="T1425" s="7"/>
      <c r="U1425" s="7"/>
      <c r="V1425" s="7"/>
      <c r="X1425" s="7"/>
      <c r="Y1425" s="7"/>
      <c r="Z1425" s="7"/>
      <c r="AA1425" s="7"/>
      <c r="AC1425" s="7"/>
      <c r="AD1425" s="7"/>
      <c r="AF1425" s="7"/>
      <c r="AG1425" s="7"/>
      <c r="AH1425" s="7"/>
      <c r="AI1425" s="7"/>
      <c r="AJ1425" s="7"/>
      <c r="AK1425" s="7"/>
      <c r="AL1425" s="7"/>
      <c r="AM1425" s="7"/>
      <c r="AN1425" s="7"/>
      <c r="AO1425" s="7"/>
      <c r="AP1425" s="7"/>
      <c r="AQ1425" s="7"/>
      <c r="AR1425" s="7"/>
      <c r="AS1425" s="7"/>
      <c r="AT1425" s="7"/>
      <c r="AU1425" s="7"/>
      <c r="AV1425" s="7"/>
      <c r="AW1425" s="7"/>
      <c r="AX1425" s="7"/>
      <c r="AY1425" s="7"/>
      <c r="AZ1425" s="7"/>
      <c r="BA1425" s="7"/>
      <c r="BB1425" s="7"/>
      <c r="BC1425" s="7"/>
      <c r="BD1425" s="7"/>
      <c r="BE1425" s="7"/>
    </row>
    <row r="1426" spans="2:57" x14ac:dyDescent="0.2">
      <c r="B1426" s="7"/>
      <c r="C1426" s="7"/>
      <c r="E1426" s="7"/>
      <c r="F1426" s="7"/>
      <c r="G1426" s="7"/>
      <c r="H1426" s="7"/>
      <c r="I1426" s="7"/>
      <c r="J1426" s="7"/>
      <c r="K1426" s="7"/>
      <c r="O1426" s="10"/>
      <c r="P1426" s="7"/>
      <c r="Q1426" s="7"/>
      <c r="S1426" s="7"/>
      <c r="T1426" s="7"/>
      <c r="U1426" s="7"/>
      <c r="V1426" s="7"/>
      <c r="X1426" s="7"/>
      <c r="Y1426" s="7"/>
      <c r="Z1426" s="7"/>
      <c r="AA1426" s="7"/>
      <c r="AC1426" s="7"/>
      <c r="AD1426" s="7"/>
      <c r="AF1426" s="7"/>
      <c r="AG1426" s="7"/>
      <c r="AH1426" s="7"/>
      <c r="AI1426" s="7"/>
      <c r="AJ1426" s="7"/>
      <c r="AK1426" s="7"/>
      <c r="AL1426" s="7"/>
      <c r="AM1426" s="7"/>
      <c r="AN1426" s="7"/>
      <c r="AO1426" s="7"/>
      <c r="AP1426" s="7"/>
      <c r="AQ1426" s="7"/>
      <c r="AR1426" s="7"/>
      <c r="AS1426" s="7"/>
      <c r="AT1426" s="7"/>
      <c r="AU1426" s="7"/>
      <c r="AV1426" s="7"/>
      <c r="AW1426" s="7"/>
      <c r="AX1426" s="7"/>
      <c r="AY1426" s="7"/>
      <c r="AZ1426" s="7"/>
      <c r="BA1426" s="7"/>
      <c r="BB1426" s="7"/>
      <c r="BC1426" s="7"/>
      <c r="BD1426" s="7"/>
      <c r="BE1426" s="7"/>
    </row>
    <row r="1427" spans="2:57" x14ac:dyDescent="0.2">
      <c r="B1427" s="7"/>
      <c r="C1427" s="7"/>
      <c r="E1427" s="7"/>
      <c r="F1427" s="7"/>
      <c r="G1427" s="7"/>
      <c r="H1427" s="7"/>
      <c r="I1427" s="7"/>
      <c r="J1427" s="7"/>
      <c r="K1427" s="7"/>
      <c r="O1427" s="10"/>
      <c r="P1427" s="7"/>
      <c r="Q1427" s="7"/>
      <c r="S1427" s="7"/>
      <c r="T1427" s="7"/>
      <c r="U1427" s="7"/>
      <c r="V1427" s="7"/>
      <c r="X1427" s="7"/>
      <c r="Y1427" s="7"/>
      <c r="Z1427" s="7"/>
      <c r="AA1427" s="7"/>
      <c r="AC1427" s="7"/>
      <c r="AD1427" s="7"/>
      <c r="AF1427" s="7"/>
      <c r="AG1427" s="7"/>
      <c r="AH1427" s="7"/>
      <c r="AI1427" s="7"/>
      <c r="AJ1427" s="7"/>
      <c r="AK1427" s="7"/>
      <c r="AL1427" s="7"/>
      <c r="AM1427" s="7"/>
      <c r="AN1427" s="7"/>
      <c r="AO1427" s="7"/>
      <c r="AP1427" s="7"/>
      <c r="AQ1427" s="7"/>
      <c r="AR1427" s="7"/>
      <c r="AS1427" s="7"/>
      <c r="AT1427" s="7"/>
      <c r="AU1427" s="7"/>
      <c r="AV1427" s="7"/>
      <c r="AW1427" s="7"/>
      <c r="AX1427" s="7"/>
      <c r="AY1427" s="7"/>
      <c r="AZ1427" s="7"/>
      <c r="BA1427" s="7"/>
      <c r="BB1427" s="7"/>
      <c r="BC1427" s="7"/>
      <c r="BD1427" s="7"/>
      <c r="BE1427" s="7"/>
    </row>
    <row r="1428" spans="2:57" x14ac:dyDescent="0.2">
      <c r="B1428" s="7"/>
      <c r="C1428" s="7"/>
      <c r="E1428" s="7"/>
      <c r="F1428" s="7"/>
      <c r="G1428" s="7"/>
      <c r="H1428" s="7"/>
      <c r="I1428" s="7"/>
      <c r="J1428" s="7"/>
      <c r="K1428" s="7"/>
      <c r="O1428" s="10"/>
      <c r="P1428" s="7"/>
      <c r="Q1428" s="7"/>
      <c r="S1428" s="7"/>
      <c r="T1428" s="7"/>
      <c r="U1428" s="7"/>
      <c r="V1428" s="7"/>
      <c r="X1428" s="7"/>
      <c r="Y1428" s="7"/>
      <c r="Z1428" s="7"/>
      <c r="AA1428" s="7"/>
      <c r="AC1428" s="7"/>
      <c r="AD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7"/>
      <c r="AP1428" s="7"/>
      <c r="AQ1428" s="7"/>
      <c r="AR1428" s="7"/>
      <c r="AS1428" s="7"/>
      <c r="AT1428" s="7"/>
      <c r="AU1428" s="7"/>
      <c r="AV1428" s="7"/>
      <c r="AW1428" s="7"/>
      <c r="AX1428" s="7"/>
      <c r="AY1428" s="7"/>
      <c r="AZ1428" s="7"/>
      <c r="BA1428" s="7"/>
      <c r="BB1428" s="7"/>
      <c r="BC1428" s="7"/>
      <c r="BD1428" s="7"/>
      <c r="BE1428" s="7"/>
    </row>
    <row r="1429" spans="2:57" x14ac:dyDescent="0.2">
      <c r="B1429" s="7"/>
      <c r="C1429" s="7"/>
      <c r="E1429" s="7"/>
      <c r="F1429" s="7"/>
      <c r="G1429" s="7"/>
      <c r="H1429" s="7"/>
      <c r="I1429" s="7"/>
      <c r="J1429" s="7"/>
      <c r="K1429" s="7"/>
      <c r="O1429" s="10"/>
      <c r="P1429" s="7"/>
      <c r="Q1429" s="7"/>
      <c r="S1429" s="7"/>
      <c r="T1429" s="7"/>
      <c r="U1429" s="7"/>
      <c r="V1429" s="7"/>
      <c r="X1429" s="7"/>
      <c r="Y1429" s="7"/>
      <c r="Z1429" s="7"/>
      <c r="AA1429" s="7"/>
      <c r="AC1429" s="7"/>
      <c r="AD1429" s="7"/>
      <c r="AF1429" s="7"/>
      <c r="AG1429" s="7"/>
      <c r="AH1429" s="7"/>
      <c r="AI1429" s="7"/>
      <c r="AJ1429" s="7"/>
      <c r="AK1429" s="7"/>
      <c r="AL1429" s="7"/>
      <c r="AM1429" s="7"/>
      <c r="AN1429" s="7"/>
      <c r="AO1429" s="7"/>
      <c r="AP1429" s="7"/>
      <c r="AQ1429" s="7"/>
      <c r="AR1429" s="7"/>
      <c r="AS1429" s="7"/>
      <c r="AT1429" s="7"/>
      <c r="AU1429" s="7"/>
      <c r="AV1429" s="7"/>
      <c r="AW1429" s="7"/>
      <c r="AX1429" s="7"/>
      <c r="AY1429" s="7"/>
      <c r="AZ1429" s="7"/>
      <c r="BA1429" s="7"/>
      <c r="BB1429" s="7"/>
      <c r="BC1429" s="7"/>
      <c r="BD1429" s="7"/>
      <c r="BE1429" s="7"/>
    </row>
    <row r="1430" spans="2:57" x14ac:dyDescent="0.2">
      <c r="B1430" s="7"/>
      <c r="C1430" s="7"/>
      <c r="E1430" s="7"/>
      <c r="F1430" s="7"/>
      <c r="G1430" s="7"/>
      <c r="H1430" s="7"/>
      <c r="I1430" s="7"/>
      <c r="J1430" s="7"/>
      <c r="K1430" s="7"/>
      <c r="O1430" s="10"/>
      <c r="P1430" s="7"/>
      <c r="Q1430" s="7"/>
      <c r="S1430" s="7"/>
      <c r="T1430" s="7"/>
      <c r="U1430" s="7"/>
      <c r="V1430" s="7"/>
      <c r="X1430" s="7"/>
      <c r="Y1430" s="7"/>
      <c r="Z1430" s="7"/>
      <c r="AA1430" s="7"/>
      <c r="AC1430" s="7"/>
      <c r="AD1430" s="7"/>
      <c r="AF1430" s="7"/>
      <c r="AG1430" s="7"/>
      <c r="AH1430" s="7"/>
      <c r="AI1430" s="7"/>
      <c r="AJ1430" s="7"/>
      <c r="AK1430" s="7"/>
      <c r="AL1430" s="7"/>
      <c r="AM1430" s="7"/>
      <c r="AN1430" s="7"/>
      <c r="AO1430" s="7"/>
      <c r="AP1430" s="7"/>
      <c r="AQ1430" s="7"/>
      <c r="AR1430" s="7"/>
      <c r="AS1430" s="7"/>
      <c r="AT1430" s="7"/>
      <c r="AU1430" s="7"/>
      <c r="AV1430" s="7"/>
      <c r="AW1430" s="7"/>
      <c r="AX1430" s="7"/>
      <c r="AY1430" s="7"/>
      <c r="AZ1430" s="7"/>
      <c r="BA1430" s="7"/>
      <c r="BB1430" s="7"/>
      <c r="BC1430" s="7"/>
      <c r="BD1430" s="7"/>
      <c r="BE1430" s="7"/>
    </row>
    <row r="1431" spans="2:57" x14ac:dyDescent="0.2">
      <c r="B1431" s="7"/>
      <c r="C1431" s="7"/>
      <c r="E1431" s="7"/>
      <c r="F1431" s="7"/>
      <c r="G1431" s="7"/>
      <c r="H1431" s="7"/>
      <c r="I1431" s="7"/>
      <c r="J1431" s="7"/>
      <c r="K1431" s="7"/>
      <c r="O1431" s="10"/>
      <c r="P1431" s="7"/>
      <c r="Q1431" s="7"/>
      <c r="S1431" s="7"/>
      <c r="T1431" s="7"/>
      <c r="U1431" s="7"/>
      <c r="V1431" s="7"/>
      <c r="X1431" s="7"/>
      <c r="Y1431" s="7"/>
      <c r="Z1431" s="7"/>
      <c r="AA1431" s="7"/>
      <c r="AC1431" s="7"/>
      <c r="AD1431" s="7"/>
      <c r="AF1431" s="7"/>
      <c r="AG1431" s="7"/>
      <c r="AH1431" s="7"/>
      <c r="AI1431" s="7"/>
      <c r="AJ1431" s="7"/>
      <c r="AK1431" s="7"/>
      <c r="AL1431" s="7"/>
      <c r="AM1431" s="7"/>
      <c r="AN1431" s="7"/>
      <c r="AO1431" s="7"/>
      <c r="AP1431" s="7"/>
      <c r="AQ1431" s="7"/>
      <c r="AR1431" s="7"/>
      <c r="AS1431" s="7"/>
      <c r="AT1431" s="7"/>
      <c r="AU1431" s="7"/>
      <c r="AV1431" s="7"/>
      <c r="AW1431" s="7"/>
      <c r="AX1431" s="7"/>
      <c r="AY1431" s="7"/>
      <c r="AZ1431" s="7"/>
      <c r="BA1431" s="7"/>
      <c r="BB1431" s="7"/>
      <c r="BC1431" s="7"/>
      <c r="BD1431" s="7"/>
      <c r="BE1431" s="7"/>
    </row>
    <row r="1432" spans="2:57" x14ac:dyDescent="0.2">
      <c r="B1432" s="7"/>
      <c r="C1432" s="7"/>
      <c r="E1432" s="7"/>
      <c r="F1432" s="7"/>
      <c r="G1432" s="7"/>
      <c r="H1432" s="7"/>
      <c r="I1432" s="7"/>
      <c r="J1432" s="7"/>
      <c r="K1432" s="7"/>
      <c r="O1432" s="10"/>
      <c r="P1432" s="7"/>
      <c r="Q1432" s="7"/>
      <c r="S1432" s="7"/>
      <c r="T1432" s="7"/>
      <c r="U1432" s="7"/>
      <c r="V1432" s="7"/>
      <c r="X1432" s="7"/>
      <c r="Y1432" s="7"/>
      <c r="Z1432" s="7"/>
      <c r="AA1432" s="7"/>
      <c r="AC1432" s="7"/>
      <c r="AD1432" s="7"/>
      <c r="AF1432" s="7"/>
      <c r="AG1432" s="7"/>
      <c r="AH1432" s="7"/>
      <c r="AI1432" s="7"/>
      <c r="AJ1432" s="7"/>
      <c r="AK1432" s="7"/>
      <c r="AL1432" s="7"/>
      <c r="AM1432" s="7"/>
      <c r="AN1432" s="7"/>
      <c r="AO1432" s="7"/>
      <c r="AP1432" s="7"/>
      <c r="AQ1432" s="7"/>
      <c r="AR1432" s="7"/>
      <c r="AS1432" s="7"/>
      <c r="AT1432" s="7"/>
      <c r="AU1432" s="7"/>
      <c r="AV1432" s="7"/>
      <c r="AW1432" s="7"/>
      <c r="AX1432" s="7"/>
      <c r="AY1432" s="7"/>
      <c r="AZ1432" s="7"/>
      <c r="BA1432" s="7"/>
      <c r="BB1432" s="7"/>
      <c r="BC1432" s="7"/>
      <c r="BD1432" s="7"/>
      <c r="BE1432" s="7"/>
    </row>
    <row r="1433" spans="2:57" x14ac:dyDescent="0.2">
      <c r="B1433" s="7"/>
      <c r="C1433" s="7"/>
      <c r="E1433" s="7"/>
      <c r="F1433" s="7"/>
      <c r="G1433" s="7"/>
      <c r="H1433" s="7"/>
      <c r="I1433" s="7"/>
      <c r="J1433" s="7"/>
      <c r="K1433" s="7"/>
      <c r="O1433" s="10"/>
      <c r="P1433" s="7"/>
      <c r="Q1433" s="7"/>
      <c r="S1433" s="7"/>
      <c r="T1433" s="7"/>
      <c r="U1433" s="7"/>
      <c r="V1433" s="7"/>
      <c r="X1433" s="7"/>
      <c r="Y1433" s="7"/>
      <c r="Z1433" s="7"/>
      <c r="AA1433" s="7"/>
      <c r="AC1433" s="7"/>
      <c r="AD1433" s="7"/>
      <c r="AF1433" s="7"/>
      <c r="AG1433" s="7"/>
      <c r="AH1433" s="7"/>
      <c r="AI1433" s="7"/>
      <c r="AJ1433" s="7"/>
      <c r="AK1433" s="7"/>
      <c r="AL1433" s="7"/>
      <c r="AM1433" s="7"/>
      <c r="AN1433" s="7"/>
      <c r="AO1433" s="7"/>
      <c r="AP1433" s="7"/>
      <c r="AQ1433" s="7"/>
      <c r="AR1433" s="7"/>
      <c r="AS1433" s="7"/>
      <c r="AT1433" s="7"/>
      <c r="AU1433" s="7"/>
      <c r="AV1433" s="7"/>
      <c r="AW1433" s="7"/>
      <c r="AX1433" s="7"/>
      <c r="AY1433" s="7"/>
      <c r="AZ1433" s="7"/>
      <c r="BA1433" s="7"/>
      <c r="BB1433" s="7"/>
      <c r="BC1433" s="7"/>
      <c r="BD1433" s="7"/>
      <c r="BE1433" s="7"/>
    </row>
    <row r="1434" spans="2:57" x14ac:dyDescent="0.2">
      <c r="B1434" s="7"/>
      <c r="C1434" s="7"/>
      <c r="E1434" s="7"/>
      <c r="F1434" s="7"/>
      <c r="G1434" s="7"/>
      <c r="H1434" s="7"/>
      <c r="I1434" s="7"/>
      <c r="J1434" s="7"/>
      <c r="K1434" s="7"/>
      <c r="O1434" s="10"/>
      <c r="P1434" s="7"/>
      <c r="Q1434" s="7"/>
      <c r="S1434" s="7"/>
      <c r="T1434" s="7"/>
      <c r="U1434" s="7"/>
      <c r="V1434" s="7"/>
      <c r="X1434" s="7"/>
      <c r="Y1434" s="7"/>
      <c r="Z1434" s="7"/>
      <c r="AA1434" s="7"/>
      <c r="AC1434" s="7"/>
      <c r="AD1434" s="7"/>
      <c r="AF1434" s="7"/>
      <c r="AG1434" s="7"/>
      <c r="AH1434" s="7"/>
      <c r="AI1434" s="7"/>
      <c r="AJ1434" s="7"/>
      <c r="AK1434" s="7"/>
      <c r="AL1434" s="7"/>
      <c r="AM1434" s="7"/>
      <c r="AN1434" s="7"/>
      <c r="AO1434" s="7"/>
      <c r="AP1434" s="7"/>
      <c r="AQ1434" s="7"/>
      <c r="AR1434" s="7"/>
      <c r="AS1434" s="7"/>
      <c r="AT1434" s="7"/>
      <c r="AU1434" s="7"/>
      <c r="AV1434" s="7"/>
      <c r="AW1434" s="7"/>
      <c r="AX1434" s="7"/>
      <c r="AY1434" s="7"/>
      <c r="AZ1434" s="7"/>
      <c r="BA1434" s="7"/>
      <c r="BB1434" s="7"/>
      <c r="BC1434" s="7"/>
      <c r="BD1434" s="7"/>
      <c r="BE1434" s="7"/>
    </row>
    <row r="1435" spans="2:57" x14ac:dyDescent="0.2">
      <c r="B1435" s="7"/>
      <c r="C1435" s="7"/>
      <c r="E1435" s="7"/>
      <c r="F1435" s="7"/>
      <c r="G1435" s="7"/>
      <c r="H1435" s="7"/>
      <c r="I1435" s="7"/>
      <c r="J1435" s="7"/>
      <c r="K1435" s="7"/>
      <c r="O1435" s="10"/>
      <c r="P1435" s="7"/>
      <c r="Q1435" s="7"/>
      <c r="S1435" s="7"/>
      <c r="T1435" s="7"/>
      <c r="U1435" s="7"/>
      <c r="V1435" s="7"/>
      <c r="X1435" s="7"/>
      <c r="Y1435" s="7"/>
      <c r="Z1435" s="7"/>
      <c r="AA1435" s="7"/>
      <c r="AC1435" s="7"/>
      <c r="AD1435" s="7"/>
      <c r="AF1435" s="7"/>
      <c r="AG1435" s="7"/>
      <c r="AH1435" s="7"/>
      <c r="AI1435" s="7"/>
      <c r="AJ1435" s="7"/>
      <c r="AK1435" s="7"/>
      <c r="AL1435" s="7"/>
      <c r="AM1435" s="7"/>
      <c r="AN1435" s="7"/>
      <c r="AO1435" s="7"/>
      <c r="AP1435" s="7"/>
      <c r="AQ1435" s="7"/>
      <c r="AR1435" s="7"/>
      <c r="AS1435" s="7"/>
      <c r="AT1435" s="7"/>
      <c r="AU1435" s="7"/>
      <c r="AV1435" s="7"/>
      <c r="AW1435" s="7"/>
      <c r="AX1435" s="7"/>
      <c r="AY1435" s="7"/>
      <c r="AZ1435" s="7"/>
      <c r="BA1435" s="7"/>
      <c r="BB1435" s="7"/>
      <c r="BC1435" s="7"/>
      <c r="BD1435" s="7"/>
      <c r="BE1435" s="7"/>
    </row>
    <row r="1436" spans="2:57" x14ac:dyDescent="0.2">
      <c r="B1436" s="7"/>
      <c r="C1436" s="7"/>
      <c r="E1436" s="7"/>
      <c r="F1436" s="7"/>
      <c r="G1436" s="7"/>
      <c r="H1436" s="7"/>
      <c r="I1436" s="7"/>
      <c r="J1436" s="7"/>
      <c r="K1436" s="7"/>
      <c r="O1436" s="10"/>
      <c r="P1436" s="7"/>
      <c r="Q1436" s="7"/>
      <c r="S1436" s="7"/>
      <c r="T1436" s="7"/>
      <c r="U1436" s="7"/>
      <c r="V1436" s="7"/>
      <c r="X1436" s="7"/>
      <c r="Y1436" s="7"/>
      <c r="Z1436" s="7"/>
      <c r="AA1436" s="7"/>
      <c r="AC1436" s="7"/>
      <c r="AD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7"/>
      <c r="AP1436" s="7"/>
      <c r="AQ1436" s="7"/>
      <c r="AR1436" s="7"/>
      <c r="AS1436" s="7"/>
      <c r="AT1436" s="7"/>
      <c r="AU1436" s="7"/>
      <c r="AV1436" s="7"/>
      <c r="AW1436" s="7"/>
      <c r="AX1436" s="7"/>
      <c r="AY1436" s="7"/>
      <c r="AZ1436" s="7"/>
      <c r="BA1436" s="7"/>
      <c r="BB1436" s="7"/>
      <c r="BC1436" s="7"/>
      <c r="BD1436" s="7"/>
      <c r="BE1436" s="7"/>
    </row>
    <row r="1437" spans="2:57" x14ac:dyDescent="0.2">
      <c r="B1437" s="7"/>
      <c r="C1437" s="7"/>
      <c r="E1437" s="7"/>
      <c r="F1437" s="7"/>
      <c r="G1437" s="7"/>
      <c r="H1437" s="7"/>
      <c r="I1437" s="7"/>
      <c r="J1437" s="7"/>
      <c r="K1437" s="7"/>
      <c r="O1437" s="10"/>
      <c r="P1437" s="7"/>
      <c r="Q1437" s="7"/>
      <c r="S1437" s="7"/>
      <c r="T1437" s="7"/>
      <c r="U1437" s="7"/>
      <c r="V1437" s="7"/>
      <c r="X1437" s="7"/>
      <c r="Y1437" s="7"/>
      <c r="Z1437" s="7"/>
      <c r="AA1437" s="7"/>
      <c r="AC1437" s="7"/>
      <c r="AD1437" s="7"/>
      <c r="AF1437" s="7"/>
      <c r="AG1437" s="7"/>
      <c r="AH1437" s="7"/>
      <c r="AI1437" s="7"/>
      <c r="AJ1437" s="7"/>
      <c r="AK1437" s="7"/>
      <c r="AL1437" s="7"/>
      <c r="AM1437" s="7"/>
      <c r="AN1437" s="7"/>
      <c r="AO1437" s="7"/>
      <c r="AP1437" s="7"/>
      <c r="AQ1437" s="7"/>
      <c r="AR1437" s="7"/>
      <c r="AS1437" s="7"/>
      <c r="AT1437" s="7"/>
      <c r="AU1437" s="7"/>
      <c r="AV1437" s="7"/>
      <c r="AW1437" s="7"/>
      <c r="AX1437" s="7"/>
      <c r="AY1437" s="7"/>
      <c r="AZ1437" s="7"/>
      <c r="BA1437" s="7"/>
      <c r="BB1437" s="7"/>
      <c r="BC1437" s="7"/>
      <c r="BD1437" s="7"/>
      <c r="BE1437" s="7"/>
    </row>
    <row r="1438" spans="2:57" x14ac:dyDescent="0.2">
      <c r="B1438" s="7"/>
      <c r="C1438" s="7"/>
      <c r="E1438" s="7"/>
      <c r="F1438" s="7"/>
      <c r="G1438" s="7"/>
      <c r="H1438" s="7"/>
      <c r="I1438" s="7"/>
      <c r="J1438" s="7"/>
      <c r="K1438" s="7"/>
      <c r="O1438" s="10"/>
      <c r="P1438" s="7"/>
      <c r="Q1438" s="7"/>
      <c r="S1438" s="7"/>
      <c r="T1438" s="7"/>
      <c r="U1438" s="7"/>
      <c r="V1438" s="7"/>
      <c r="X1438" s="7"/>
      <c r="Y1438" s="7"/>
      <c r="Z1438" s="7"/>
      <c r="AA1438" s="7"/>
      <c r="AC1438" s="7"/>
      <c r="AD1438" s="7"/>
      <c r="AF1438" s="7"/>
      <c r="AG1438" s="7"/>
      <c r="AH1438" s="7"/>
      <c r="AI1438" s="7"/>
      <c r="AJ1438" s="7"/>
      <c r="AK1438" s="7"/>
      <c r="AL1438" s="7"/>
      <c r="AM1438" s="7"/>
      <c r="AN1438" s="7"/>
      <c r="AO1438" s="7"/>
      <c r="AP1438" s="7"/>
      <c r="AQ1438" s="7"/>
      <c r="AR1438" s="7"/>
      <c r="AS1438" s="7"/>
      <c r="AT1438" s="7"/>
      <c r="AU1438" s="7"/>
      <c r="AV1438" s="7"/>
      <c r="AW1438" s="7"/>
      <c r="AX1438" s="7"/>
      <c r="AY1438" s="7"/>
      <c r="AZ1438" s="7"/>
      <c r="BA1438" s="7"/>
      <c r="BB1438" s="7"/>
      <c r="BC1438" s="7"/>
      <c r="BD1438" s="7"/>
      <c r="BE1438" s="7"/>
    </row>
    <row r="1439" spans="2:57" x14ac:dyDescent="0.2">
      <c r="B1439" s="7"/>
      <c r="C1439" s="7"/>
      <c r="E1439" s="7"/>
      <c r="F1439" s="7"/>
      <c r="G1439" s="7"/>
      <c r="H1439" s="7"/>
      <c r="I1439" s="7"/>
      <c r="J1439" s="7"/>
      <c r="K1439" s="7"/>
      <c r="O1439" s="10"/>
      <c r="P1439" s="7"/>
      <c r="Q1439" s="7"/>
      <c r="S1439" s="7"/>
      <c r="T1439" s="7"/>
      <c r="U1439" s="7"/>
      <c r="V1439" s="7"/>
      <c r="X1439" s="7"/>
      <c r="Y1439" s="7"/>
      <c r="Z1439" s="7"/>
      <c r="AA1439" s="7"/>
      <c r="AC1439" s="7"/>
      <c r="AD1439" s="7"/>
      <c r="AF1439" s="7"/>
      <c r="AG1439" s="7"/>
      <c r="AH1439" s="7"/>
      <c r="AI1439" s="7"/>
      <c r="AJ1439" s="7"/>
      <c r="AK1439" s="7"/>
      <c r="AL1439" s="7"/>
      <c r="AM1439" s="7"/>
      <c r="AN1439" s="7"/>
      <c r="AO1439" s="7"/>
      <c r="AP1439" s="7"/>
      <c r="AQ1439" s="7"/>
      <c r="AR1439" s="7"/>
      <c r="AS1439" s="7"/>
      <c r="AT1439" s="7"/>
      <c r="AU1439" s="7"/>
      <c r="AV1439" s="7"/>
      <c r="AW1439" s="7"/>
      <c r="AX1439" s="7"/>
      <c r="AY1439" s="7"/>
      <c r="AZ1439" s="7"/>
      <c r="BA1439" s="7"/>
      <c r="BB1439" s="7"/>
      <c r="BC1439" s="7"/>
      <c r="BD1439" s="7"/>
      <c r="BE1439" s="7"/>
    </row>
    <row r="1440" spans="2:57" x14ac:dyDescent="0.2">
      <c r="B1440" s="7"/>
      <c r="C1440" s="7"/>
      <c r="E1440" s="7"/>
      <c r="F1440" s="7"/>
      <c r="G1440" s="7"/>
      <c r="H1440" s="7"/>
      <c r="I1440" s="7"/>
      <c r="J1440" s="7"/>
      <c r="K1440" s="7"/>
      <c r="O1440" s="10"/>
      <c r="P1440" s="7"/>
      <c r="Q1440" s="7"/>
      <c r="S1440" s="7"/>
      <c r="T1440" s="7"/>
      <c r="U1440" s="7"/>
      <c r="V1440" s="7"/>
      <c r="X1440" s="7"/>
      <c r="Y1440" s="7"/>
      <c r="Z1440" s="7"/>
      <c r="AA1440" s="7"/>
      <c r="AC1440" s="7"/>
      <c r="AD1440" s="7"/>
      <c r="AF1440" s="7"/>
      <c r="AG1440" s="7"/>
      <c r="AH1440" s="7"/>
      <c r="AI1440" s="7"/>
      <c r="AJ1440" s="7"/>
      <c r="AK1440" s="7"/>
      <c r="AL1440" s="7"/>
      <c r="AM1440" s="7"/>
      <c r="AN1440" s="7"/>
      <c r="AO1440" s="7"/>
      <c r="AP1440" s="7"/>
      <c r="AQ1440" s="7"/>
      <c r="AR1440" s="7"/>
      <c r="AS1440" s="7"/>
      <c r="AT1440" s="7"/>
      <c r="AU1440" s="7"/>
      <c r="AV1440" s="7"/>
      <c r="AW1440" s="7"/>
      <c r="AX1440" s="7"/>
      <c r="AY1440" s="7"/>
      <c r="AZ1440" s="7"/>
      <c r="BA1440" s="7"/>
      <c r="BB1440" s="7"/>
      <c r="BC1440" s="7"/>
      <c r="BD1440" s="7"/>
      <c r="BE1440" s="7"/>
    </row>
    <row r="1441" spans="2:57" x14ac:dyDescent="0.2">
      <c r="B1441" s="7"/>
      <c r="C1441" s="7"/>
      <c r="E1441" s="7"/>
      <c r="F1441" s="7"/>
      <c r="G1441" s="7"/>
      <c r="H1441" s="7"/>
      <c r="I1441" s="7"/>
      <c r="J1441" s="7"/>
      <c r="K1441" s="7"/>
      <c r="O1441" s="10"/>
      <c r="P1441" s="7"/>
      <c r="Q1441" s="7"/>
      <c r="S1441" s="7"/>
      <c r="T1441" s="7"/>
      <c r="U1441" s="7"/>
      <c r="V1441" s="7"/>
      <c r="X1441" s="7"/>
      <c r="Y1441" s="7"/>
      <c r="Z1441" s="7"/>
      <c r="AA1441" s="7"/>
      <c r="AC1441" s="7"/>
      <c r="AD1441" s="7"/>
      <c r="AF1441" s="7"/>
      <c r="AG1441" s="7"/>
      <c r="AH1441" s="7"/>
      <c r="AI1441" s="7"/>
      <c r="AJ1441" s="7"/>
      <c r="AK1441" s="7"/>
      <c r="AL1441" s="7"/>
      <c r="AM1441" s="7"/>
      <c r="AN1441" s="7"/>
      <c r="AO1441" s="7"/>
      <c r="AP1441" s="7"/>
      <c r="AQ1441" s="7"/>
      <c r="AR1441" s="7"/>
      <c r="AS1441" s="7"/>
      <c r="AT1441" s="7"/>
      <c r="AU1441" s="7"/>
      <c r="AV1441" s="7"/>
      <c r="AW1441" s="7"/>
      <c r="AX1441" s="7"/>
      <c r="AY1441" s="7"/>
      <c r="AZ1441" s="7"/>
      <c r="BA1441" s="7"/>
      <c r="BB1441" s="7"/>
      <c r="BC1441" s="7"/>
      <c r="BD1441" s="7"/>
      <c r="BE1441" s="7"/>
    </row>
    <row r="1442" spans="2:57" x14ac:dyDescent="0.2">
      <c r="B1442" s="7"/>
      <c r="C1442" s="7"/>
      <c r="E1442" s="7"/>
      <c r="F1442" s="7"/>
      <c r="G1442" s="7"/>
      <c r="H1442" s="7"/>
      <c r="I1442" s="7"/>
      <c r="J1442" s="7"/>
      <c r="K1442" s="7"/>
      <c r="O1442" s="10"/>
      <c r="P1442" s="7"/>
      <c r="Q1442" s="7"/>
      <c r="S1442" s="7"/>
      <c r="T1442" s="7"/>
      <c r="U1442" s="7"/>
      <c r="V1442" s="7"/>
      <c r="X1442" s="7"/>
      <c r="Y1442" s="7"/>
      <c r="Z1442" s="7"/>
      <c r="AA1442" s="7"/>
      <c r="AC1442" s="7"/>
      <c r="AD1442" s="7"/>
      <c r="AF1442" s="7"/>
      <c r="AG1442" s="7"/>
      <c r="AH1442" s="7"/>
      <c r="AI1442" s="7"/>
      <c r="AJ1442" s="7"/>
      <c r="AK1442" s="7"/>
      <c r="AL1442" s="7"/>
      <c r="AM1442" s="7"/>
      <c r="AN1442" s="7"/>
      <c r="AO1442" s="7"/>
      <c r="AP1442" s="7"/>
      <c r="AQ1442" s="7"/>
      <c r="AR1442" s="7"/>
      <c r="AS1442" s="7"/>
      <c r="AT1442" s="7"/>
      <c r="AU1442" s="7"/>
      <c r="AV1442" s="7"/>
      <c r="AW1442" s="7"/>
      <c r="AX1442" s="7"/>
      <c r="AY1442" s="7"/>
      <c r="AZ1442" s="7"/>
      <c r="BA1442" s="7"/>
      <c r="BB1442" s="7"/>
      <c r="BC1442" s="7"/>
      <c r="BD1442" s="7"/>
      <c r="BE1442" s="7"/>
    </row>
    <row r="1443" spans="2:57" x14ac:dyDescent="0.2">
      <c r="B1443" s="7"/>
      <c r="C1443" s="7"/>
      <c r="E1443" s="7"/>
      <c r="F1443" s="7"/>
      <c r="G1443" s="7"/>
      <c r="H1443" s="7"/>
      <c r="I1443" s="7"/>
      <c r="J1443" s="7"/>
      <c r="K1443" s="7"/>
      <c r="O1443" s="10"/>
      <c r="P1443" s="7"/>
      <c r="Q1443" s="7"/>
      <c r="S1443" s="7"/>
      <c r="T1443" s="7"/>
      <c r="U1443" s="7"/>
      <c r="V1443" s="7"/>
      <c r="X1443" s="7"/>
      <c r="Y1443" s="7"/>
      <c r="Z1443" s="7"/>
      <c r="AA1443" s="7"/>
      <c r="AC1443" s="7"/>
      <c r="AD1443" s="7"/>
      <c r="AF1443" s="7"/>
      <c r="AG1443" s="7"/>
      <c r="AH1443" s="7"/>
      <c r="AI1443" s="7"/>
      <c r="AJ1443" s="7"/>
      <c r="AK1443" s="7"/>
      <c r="AL1443" s="7"/>
      <c r="AM1443" s="7"/>
      <c r="AN1443" s="7"/>
      <c r="AO1443" s="7"/>
      <c r="AP1443" s="7"/>
      <c r="AQ1443" s="7"/>
      <c r="AR1443" s="7"/>
      <c r="AS1443" s="7"/>
      <c r="AT1443" s="7"/>
      <c r="AU1443" s="7"/>
      <c r="AV1443" s="7"/>
      <c r="AW1443" s="7"/>
      <c r="AX1443" s="7"/>
      <c r="AY1443" s="7"/>
      <c r="AZ1443" s="7"/>
      <c r="BA1443" s="7"/>
      <c r="BB1443" s="7"/>
      <c r="BC1443" s="7"/>
      <c r="BD1443" s="7"/>
      <c r="BE1443" s="7"/>
    </row>
    <row r="1444" spans="2:57" x14ac:dyDescent="0.2">
      <c r="B1444" s="7"/>
      <c r="C1444" s="7"/>
      <c r="E1444" s="7"/>
      <c r="F1444" s="7"/>
      <c r="G1444" s="7"/>
      <c r="H1444" s="7"/>
      <c r="I1444" s="7"/>
      <c r="J1444" s="7"/>
      <c r="K1444" s="7"/>
      <c r="O1444" s="10"/>
      <c r="P1444" s="7"/>
      <c r="Q1444" s="7"/>
      <c r="S1444" s="7"/>
      <c r="T1444" s="7"/>
      <c r="U1444" s="7"/>
      <c r="V1444" s="7"/>
      <c r="X1444" s="7"/>
      <c r="Y1444" s="7"/>
      <c r="Z1444" s="7"/>
      <c r="AA1444" s="7"/>
      <c r="AC1444" s="7"/>
      <c r="AD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7"/>
      <c r="AP1444" s="7"/>
      <c r="AQ1444" s="7"/>
      <c r="AR1444" s="7"/>
      <c r="AS1444" s="7"/>
      <c r="AT1444" s="7"/>
      <c r="AU1444" s="7"/>
      <c r="AV1444" s="7"/>
      <c r="AW1444" s="7"/>
      <c r="AX1444" s="7"/>
      <c r="AY1444" s="7"/>
      <c r="AZ1444" s="7"/>
      <c r="BA1444" s="7"/>
      <c r="BB1444" s="7"/>
      <c r="BC1444" s="7"/>
      <c r="BD1444" s="7"/>
      <c r="BE1444" s="7"/>
    </row>
    <row r="1445" spans="2:57" x14ac:dyDescent="0.2">
      <c r="B1445" s="7"/>
      <c r="C1445" s="7"/>
      <c r="E1445" s="7"/>
      <c r="F1445" s="7"/>
      <c r="G1445" s="7"/>
      <c r="H1445" s="7"/>
      <c r="I1445" s="7"/>
      <c r="J1445" s="7"/>
      <c r="K1445" s="7"/>
      <c r="O1445" s="10"/>
      <c r="P1445" s="7"/>
      <c r="Q1445" s="7"/>
      <c r="S1445" s="7"/>
      <c r="T1445" s="7"/>
      <c r="U1445" s="7"/>
      <c r="V1445" s="7"/>
      <c r="X1445" s="7"/>
      <c r="Y1445" s="7"/>
      <c r="Z1445" s="7"/>
      <c r="AA1445" s="7"/>
      <c r="AC1445" s="7"/>
      <c r="AD1445" s="7"/>
      <c r="AF1445" s="7"/>
      <c r="AG1445" s="7"/>
      <c r="AH1445" s="7"/>
      <c r="AI1445" s="7"/>
      <c r="AJ1445" s="7"/>
      <c r="AK1445" s="7"/>
      <c r="AL1445" s="7"/>
      <c r="AM1445" s="7"/>
      <c r="AN1445" s="7"/>
      <c r="AO1445" s="7"/>
      <c r="AP1445" s="7"/>
      <c r="AQ1445" s="7"/>
      <c r="AR1445" s="7"/>
      <c r="AS1445" s="7"/>
      <c r="AT1445" s="7"/>
      <c r="AU1445" s="7"/>
      <c r="AV1445" s="7"/>
      <c r="AW1445" s="7"/>
      <c r="AX1445" s="7"/>
      <c r="AY1445" s="7"/>
      <c r="AZ1445" s="7"/>
      <c r="BA1445" s="7"/>
      <c r="BB1445" s="7"/>
      <c r="BC1445" s="7"/>
      <c r="BD1445" s="7"/>
      <c r="BE1445" s="7"/>
    </row>
    <row r="1446" spans="2:57" x14ac:dyDescent="0.2">
      <c r="B1446" s="7"/>
      <c r="C1446" s="7"/>
      <c r="E1446" s="7"/>
      <c r="F1446" s="7"/>
      <c r="G1446" s="7"/>
      <c r="H1446" s="7"/>
      <c r="I1446" s="7"/>
      <c r="J1446" s="7"/>
      <c r="K1446" s="7"/>
      <c r="O1446" s="10"/>
      <c r="P1446" s="7"/>
      <c r="Q1446" s="7"/>
      <c r="S1446" s="7"/>
      <c r="T1446" s="7"/>
      <c r="U1446" s="7"/>
      <c r="V1446" s="7"/>
      <c r="X1446" s="7"/>
      <c r="Y1446" s="7"/>
      <c r="Z1446" s="7"/>
      <c r="AA1446" s="7"/>
      <c r="AC1446" s="7"/>
      <c r="AD1446" s="7"/>
      <c r="AF1446" s="7"/>
      <c r="AG1446" s="7"/>
      <c r="AH1446" s="7"/>
      <c r="AI1446" s="7"/>
      <c r="AJ1446" s="7"/>
      <c r="AK1446" s="7"/>
      <c r="AL1446" s="7"/>
      <c r="AM1446" s="7"/>
      <c r="AN1446" s="7"/>
      <c r="AO1446" s="7"/>
      <c r="AP1446" s="7"/>
      <c r="AQ1446" s="7"/>
      <c r="AR1446" s="7"/>
      <c r="AS1446" s="7"/>
      <c r="AT1446" s="7"/>
      <c r="AU1446" s="7"/>
      <c r="AV1446" s="7"/>
      <c r="AW1446" s="7"/>
      <c r="AX1446" s="7"/>
      <c r="AY1446" s="7"/>
      <c r="AZ1446" s="7"/>
      <c r="BA1446" s="7"/>
      <c r="BB1446" s="7"/>
      <c r="BC1446" s="7"/>
      <c r="BD1446" s="7"/>
      <c r="BE1446" s="7"/>
    </row>
    <row r="1447" spans="2:57" x14ac:dyDescent="0.2">
      <c r="B1447" s="7"/>
      <c r="C1447" s="7"/>
      <c r="E1447" s="7"/>
      <c r="F1447" s="7"/>
      <c r="G1447" s="7"/>
      <c r="H1447" s="7"/>
      <c r="I1447" s="7"/>
      <c r="J1447" s="7"/>
      <c r="K1447" s="7"/>
      <c r="O1447" s="10"/>
      <c r="P1447" s="7"/>
      <c r="Q1447" s="7"/>
      <c r="S1447" s="7"/>
      <c r="T1447" s="7"/>
      <c r="U1447" s="7"/>
      <c r="V1447" s="7"/>
      <c r="X1447" s="7"/>
      <c r="Y1447" s="7"/>
      <c r="Z1447" s="7"/>
      <c r="AA1447" s="7"/>
      <c r="AC1447" s="7"/>
      <c r="AD1447" s="7"/>
      <c r="AF1447" s="7"/>
      <c r="AG1447" s="7"/>
      <c r="AH1447" s="7"/>
      <c r="AI1447" s="7"/>
      <c r="AJ1447" s="7"/>
      <c r="AK1447" s="7"/>
      <c r="AL1447" s="7"/>
      <c r="AM1447" s="7"/>
      <c r="AN1447" s="7"/>
      <c r="AO1447" s="7"/>
      <c r="AP1447" s="7"/>
      <c r="AQ1447" s="7"/>
      <c r="AR1447" s="7"/>
      <c r="AS1447" s="7"/>
      <c r="AT1447" s="7"/>
      <c r="AU1447" s="7"/>
      <c r="AV1447" s="7"/>
      <c r="AW1447" s="7"/>
      <c r="AX1447" s="7"/>
      <c r="AY1447" s="7"/>
      <c r="AZ1447" s="7"/>
      <c r="BA1447" s="7"/>
      <c r="BB1447" s="7"/>
      <c r="BC1447" s="7"/>
      <c r="BD1447" s="7"/>
      <c r="BE1447" s="7"/>
    </row>
    <row r="1448" spans="2:57" x14ac:dyDescent="0.2">
      <c r="B1448" s="7"/>
      <c r="C1448" s="7"/>
      <c r="E1448" s="7"/>
      <c r="F1448" s="7"/>
      <c r="G1448" s="7"/>
      <c r="H1448" s="7"/>
      <c r="I1448" s="7"/>
      <c r="J1448" s="7"/>
      <c r="K1448" s="7"/>
      <c r="O1448" s="10"/>
      <c r="P1448" s="7"/>
      <c r="Q1448" s="7"/>
      <c r="S1448" s="7"/>
      <c r="T1448" s="7"/>
      <c r="U1448" s="7"/>
      <c r="V1448" s="7"/>
      <c r="X1448" s="7"/>
      <c r="Y1448" s="7"/>
      <c r="Z1448" s="7"/>
      <c r="AA1448" s="7"/>
      <c r="AC1448" s="7"/>
      <c r="AD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7"/>
      <c r="AP1448" s="7"/>
      <c r="AQ1448" s="7"/>
      <c r="AR1448" s="7"/>
      <c r="AS1448" s="7"/>
      <c r="AT1448" s="7"/>
      <c r="AU1448" s="7"/>
      <c r="AV1448" s="7"/>
      <c r="AW1448" s="7"/>
      <c r="AX1448" s="7"/>
      <c r="AY1448" s="7"/>
      <c r="AZ1448" s="7"/>
      <c r="BA1448" s="7"/>
      <c r="BB1448" s="7"/>
      <c r="BC1448" s="7"/>
      <c r="BD1448" s="7"/>
      <c r="BE1448" s="7"/>
    </row>
    <row r="1449" spans="2:57" x14ac:dyDescent="0.2">
      <c r="B1449" s="7"/>
      <c r="C1449" s="7"/>
      <c r="E1449" s="7"/>
      <c r="F1449" s="7"/>
      <c r="G1449" s="7"/>
      <c r="H1449" s="7"/>
      <c r="I1449" s="7"/>
      <c r="J1449" s="7"/>
      <c r="K1449" s="7"/>
      <c r="O1449" s="10"/>
      <c r="P1449" s="7"/>
      <c r="Q1449" s="7"/>
      <c r="S1449" s="7"/>
      <c r="T1449" s="7"/>
      <c r="U1449" s="7"/>
      <c r="V1449" s="7"/>
      <c r="X1449" s="7"/>
      <c r="Y1449" s="7"/>
      <c r="Z1449" s="7"/>
      <c r="AA1449" s="7"/>
      <c r="AC1449" s="7"/>
      <c r="AD1449" s="7"/>
      <c r="AF1449" s="7"/>
      <c r="AG1449" s="7"/>
      <c r="AH1449" s="7"/>
      <c r="AI1449" s="7"/>
      <c r="AJ1449" s="7"/>
      <c r="AK1449" s="7"/>
      <c r="AL1449" s="7"/>
      <c r="AM1449" s="7"/>
      <c r="AN1449" s="7"/>
      <c r="AO1449" s="7"/>
      <c r="AP1449" s="7"/>
      <c r="AQ1449" s="7"/>
      <c r="AR1449" s="7"/>
      <c r="AS1449" s="7"/>
      <c r="AT1449" s="7"/>
      <c r="AU1449" s="7"/>
      <c r="AV1449" s="7"/>
      <c r="AW1449" s="7"/>
      <c r="AX1449" s="7"/>
      <c r="AY1449" s="7"/>
      <c r="AZ1449" s="7"/>
      <c r="BA1449" s="7"/>
      <c r="BB1449" s="7"/>
      <c r="BC1449" s="7"/>
      <c r="BD1449" s="7"/>
      <c r="BE1449" s="7"/>
    </row>
    <row r="1450" spans="2:57" x14ac:dyDescent="0.2">
      <c r="B1450" s="7"/>
      <c r="C1450" s="7"/>
      <c r="E1450" s="7"/>
      <c r="F1450" s="7"/>
      <c r="G1450" s="7"/>
      <c r="H1450" s="7"/>
      <c r="I1450" s="7"/>
      <c r="J1450" s="7"/>
      <c r="K1450" s="7"/>
      <c r="O1450" s="10"/>
      <c r="P1450" s="7"/>
      <c r="Q1450" s="7"/>
      <c r="S1450" s="7"/>
      <c r="T1450" s="7"/>
      <c r="U1450" s="7"/>
      <c r="V1450" s="7"/>
      <c r="X1450" s="7"/>
      <c r="Y1450" s="7"/>
      <c r="Z1450" s="7"/>
      <c r="AA1450" s="7"/>
      <c r="AC1450" s="7"/>
      <c r="AD1450" s="7"/>
      <c r="AF1450" s="7"/>
      <c r="AG1450" s="7"/>
      <c r="AH1450" s="7"/>
      <c r="AI1450" s="7"/>
      <c r="AJ1450" s="7"/>
      <c r="AK1450" s="7"/>
      <c r="AL1450" s="7"/>
      <c r="AM1450" s="7"/>
      <c r="AN1450" s="7"/>
      <c r="AO1450" s="7"/>
      <c r="AP1450" s="7"/>
      <c r="AQ1450" s="7"/>
      <c r="AR1450" s="7"/>
      <c r="AS1450" s="7"/>
      <c r="AT1450" s="7"/>
      <c r="AU1450" s="7"/>
      <c r="AV1450" s="7"/>
      <c r="AW1450" s="7"/>
      <c r="AX1450" s="7"/>
      <c r="AY1450" s="7"/>
      <c r="AZ1450" s="7"/>
      <c r="BA1450" s="7"/>
      <c r="BB1450" s="7"/>
      <c r="BC1450" s="7"/>
      <c r="BD1450" s="7"/>
      <c r="BE1450" s="7"/>
    </row>
    <row r="1451" spans="2:57" x14ac:dyDescent="0.2">
      <c r="B1451" s="7"/>
      <c r="C1451" s="7"/>
      <c r="E1451" s="7"/>
      <c r="F1451" s="7"/>
      <c r="G1451" s="7"/>
      <c r="H1451" s="7"/>
      <c r="I1451" s="7"/>
      <c r="J1451" s="7"/>
      <c r="K1451" s="7"/>
      <c r="O1451" s="10"/>
      <c r="P1451" s="7"/>
      <c r="Q1451" s="7"/>
      <c r="S1451" s="7"/>
      <c r="T1451" s="7"/>
      <c r="U1451" s="7"/>
      <c r="V1451" s="7"/>
      <c r="X1451" s="7"/>
      <c r="Y1451" s="7"/>
      <c r="Z1451" s="7"/>
      <c r="AA1451" s="7"/>
      <c r="AC1451" s="7"/>
      <c r="AD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7"/>
      <c r="AP1451" s="7"/>
      <c r="AQ1451" s="7"/>
      <c r="AR1451" s="7"/>
      <c r="AS1451" s="7"/>
      <c r="AT1451" s="7"/>
      <c r="AU1451" s="7"/>
      <c r="AV1451" s="7"/>
      <c r="AW1451" s="7"/>
      <c r="AX1451" s="7"/>
      <c r="AY1451" s="7"/>
      <c r="AZ1451" s="7"/>
      <c r="BA1451" s="7"/>
      <c r="BB1451" s="7"/>
      <c r="BC1451" s="7"/>
      <c r="BD1451" s="7"/>
      <c r="BE1451" s="7"/>
    </row>
    <row r="1452" spans="2:57" x14ac:dyDescent="0.2">
      <c r="B1452" s="7"/>
      <c r="C1452" s="7"/>
      <c r="E1452" s="7"/>
      <c r="F1452" s="7"/>
      <c r="G1452" s="7"/>
      <c r="H1452" s="7"/>
      <c r="I1452" s="7"/>
      <c r="J1452" s="7"/>
      <c r="K1452" s="7"/>
      <c r="O1452" s="10"/>
      <c r="P1452" s="7"/>
      <c r="Q1452" s="7"/>
      <c r="S1452" s="7"/>
      <c r="T1452" s="7"/>
      <c r="U1452" s="7"/>
      <c r="V1452" s="7"/>
      <c r="X1452" s="7"/>
      <c r="Y1452" s="7"/>
      <c r="Z1452" s="7"/>
      <c r="AA1452" s="7"/>
      <c r="AC1452" s="7"/>
      <c r="AD1452" s="7"/>
      <c r="AF1452" s="7"/>
      <c r="AG1452" s="7"/>
      <c r="AH1452" s="7"/>
      <c r="AI1452" s="7"/>
      <c r="AJ1452" s="7"/>
      <c r="AK1452" s="7"/>
      <c r="AL1452" s="7"/>
      <c r="AM1452" s="7"/>
      <c r="AN1452" s="7"/>
      <c r="AO1452" s="7"/>
      <c r="AP1452" s="7"/>
      <c r="AQ1452" s="7"/>
      <c r="AR1452" s="7"/>
      <c r="AS1452" s="7"/>
      <c r="AT1452" s="7"/>
      <c r="AU1452" s="7"/>
      <c r="AV1452" s="7"/>
      <c r="AW1452" s="7"/>
      <c r="AX1452" s="7"/>
      <c r="AY1452" s="7"/>
      <c r="AZ1452" s="7"/>
      <c r="BA1452" s="7"/>
      <c r="BB1452" s="7"/>
      <c r="BC1452" s="7"/>
      <c r="BD1452" s="7"/>
      <c r="BE1452" s="7"/>
    </row>
    <row r="1453" spans="2:57" x14ac:dyDescent="0.2">
      <c r="B1453" s="7"/>
      <c r="C1453" s="7"/>
      <c r="E1453" s="7"/>
      <c r="F1453" s="7"/>
      <c r="G1453" s="7"/>
      <c r="H1453" s="7"/>
      <c r="I1453" s="7"/>
      <c r="J1453" s="7"/>
      <c r="K1453" s="7"/>
      <c r="O1453" s="10"/>
      <c r="P1453" s="7"/>
      <c r="Q1453" s="7"/>
      <c r="S1453" s="7"/>
      <c r="T1453" s="7"/>
      <c r="U1453" s="7"/>
      <c r="V1453" s="7"/>
      <c r="X1453" s="7"/>
      <c r="Y1453" s="7"/>
      <c r="Z1453" s="7"/>
      <c r="AA1453" s="7"/>
      <c r="AC1453" s="7"/>
      <c r="AD1453" s="7"/>
      <c r="AF1453" s="7"/>
      <c r="AG1453" s="7"/>
      <c r="AH1453" s="7"/>
      <c r="AI1453" s="7"/>
      <c r="AJ1453" s="7"/>
      <c r="AK1453" s="7"/>
      <c r="AL1453" s="7"/>
      <c r="AM1453" s="7"/>
      <c r="AN1453" s="7"/>
      <c r="AO1453" s="7"/>
      <c r="AP1453" s="7"/>
      <c r="AQ1453" s="7"/>
      <c r="AR1453" s="7"/>
      <c r="AS1453" s="7"/>
      <c r="AT1453" s="7"/>
      <c r="AU1453" s="7"/>
      <c r="AV1453" s="7"/>
      <c r="AW1453" s="7"/>
      <c r="AX1453" s="7"/>
      <c r="AY1453" s="7"/>
      <c r="AZ1453" s="7"/>
      <c r="BA1453" s="7"/>
      <c r="BB1453" s="7"/>
      <c r="BC1453" s="7"/>
      <c r="BD1453" s="7"/>
      <c r="BE1453" s="7"/>
    </row>
    <row r="1454" spans="2:57" x14ac:dyDescent="0.2">
      <c r="B1454" s="7"/>
      <c r="C1454" s="7"/>
      <c r="E1454" s="7"/>
      <c r="F1454" s="7"/>
      <c r="G1454" s="7"/>
      <c r="H1454" s="7"/>
      <c r="I1454" s="7"/>
      <c r="J1454" s="7"/>
      <c r="K1454" s="7"/>
      <c r="O1454" s="10"/>
      <c r="P1454" s="7"/>
      <c r="Q1454" s="7"/>
      <c r="S1454" s="7"/>
      <c r="T1454" s="7"/>
      <c r="U1454" s="7"/>
      <c r="V1454" s="7"/>
      <c r="X1454" s="7"/>
      <c r="Y1454" s="7"/>
      <c r="Z1454" s="7"/>
      <c r="AA1454" s="7"/>
      <c r="AC1454" s="7"/>
      <c r="AD1454" s="7"/>
      <c r="AF1454" s="7"/>
      <c r="AG1454" s="7"/>
      <c r="AH1454" s="7"/>
      <c r="AI1454" s="7"/>
      <c r="AJ1454" s="7"/>
      <c r="AK1454" s="7"/>
      <c r="AL1454" s="7"/>
      <c r="AM1454" s="7"/>
      <c r="AN1454" s="7"/>
      <c r="AO1454" s="7"/>
      <c r="AP1454" s="7"/>
      <c r="AQ1454" s="7"/>
      <c r="AR1454" s="7"/>
      <c r="AS1454" s="7"/>
      <c r="AT1454" s="7"/>
      <c r="AU1454" s="7"/>
      <c r="AV1454" s="7"/>
      <c r="AW1454" s="7"/>
      <c r="AX1454" s="7"/>
      <c r="AY1454" s="7"/>
      <c r="AZ1454" s="7"/>
      <c r="BA1454" s="7"/>
      <c r="BB1454" s="7"/>
      <c r="BC1454" s="7"/>
      <c r="BD1454" s="7"/>
      <c r="BE1454" s="7"/>
    </row>
    <row r="1455" spans="2:57" x14ac:dyDescent="0.2">
      <c r="B1455" s="7"/>
      <c r="C1455" s="7"/>
      <c r="E1455" s="7"/>
      <c r="F1455" s="7"/>
      <c r="G1455" s="7"/>
      <c r="H1455" s="7"/>
      <c r="I1455" s="7"/>
      <c r="J1455" s="7"/>
      <c r="K1455" s="7"/>
      <c r="O1455" s="10"/>
      <c r="P1455" s="7"/>
      <c r="Q1455" s="7"/>
      <c r="S1455" s="7"/>
      <c r="T1455" s="7"/>
      <c r="U1455" s="7"/>
      <c r="V1455" s="7"/>
      <c r="X1455" s="7"/>
      <c r="Y1455" s="7"/>
      <c r="Z1455" s="7"/>
      <c r="AA1455" s="7"/>
      <c r="AC1455" s="7"/>
      <c r="AD1455" s="7"/>
      <c r="AF1455" s="7"/>
      <c r="AG1455" s="7"/>
      <c r="AH1455" s="7"/>
      <c r="AI1455" s="7"/>
      <c r="AJ1455" s="7"/>
      <c r="AK1455" s="7"/>
      <c r="AL1455" s="7"/>
      <c r="AM1455" s="7"/>
      <c r="AN1455" s="7"/>
      <c r="AO1455" s="7"/>
      <c r="AP1455" s="7"/>
      <c r="AQ1455" s="7"/>
      <c r="AR1455" s="7"/>
      <c r="AS1455" s="7"/>
      <c r="AT1455" s="7"/>
      <c r="AU1455" s="7"/>
      <c r="AV1455" s="7"/>
      <c r="AW1455" s="7"/>
      <c r="AX1455" s="7"/>
      <c r="AY1455" s="7"/>
      <c r="AZ1455" s="7"/>
      <c r="BA1455" s="7"/>
      <c r="BB1455" s="7"/>
      <c r="BC1455" s="7"/>
      <c r="BD1455" s="7"/>
      <c r="BE1455" s="7"/>
    </row>
    <row r="1456" spans="2:57" x14ac:dyDescent="0.2">
      <c r="B1456" s="7"/>
      <c r="C1456" s="7"/>
      <c r="E1456" s="7"/>
      <c r="F1456" s="7"/>
      <c r="G1456" s="7"/>
      <c r="H1456" s="7"/>
      <c r="I1456" s="7"/>
      <c r="J1456" s="7"/>
      <c r="K1456" s="7"/>
      <c r="O1456" s="10"/>
      <c r="P1456" s="7"/>
      <c r="Q1456" s="7"/>
      <c r="S1456" s="7"/>
      <c r="T1456" s="7"/>
      <c r="U1456" s="7"/>
      <c r="V1456" s="7"/>
      <c r="X1456" s="7"/>
      <c r="Y1456" s="7"/>
      <c r="Z1456" s="7"/>
      <c r="AA1456" s="7"/>
      <c r="AC1456" s="7"/>
      <c r="AD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7"/>
      <c r="AP1456" s="7"/>
      <c r="AQ1456" s="7"/>
      <c r="AR1456" s="7"/>
      <c r="AS1456" s="7"/>
      <c r="AT1456" s="7"/>
      <c r="AU1456" s="7"/>
      <c r="AV1456" s="7"/>
      <c r="AW1456" s="7"/>
      <c r="AX1456" s="7"/>
      <c r="AY1456" s="7"/>
      <c r="AZ1456" s="7"/>
      <c r="BA1456" s="7"/>
      <c r="BB1456" s="7"/>
      <c r="BC1456" s="7"/>
      <c r="BD1456" s="7"/>
      <c r="BE1456" s="7"/>
    </row>
    <row r="1457" spans="2:57" x14ac:dyDescent="0.2">
      <c r="B1457" s="7"/>
      <c r="C1457" s="7"/>
      <c r="E1457" s="7"/>
      <c r="F1457" s="7"/>
      <c r="G1457" s="7"/>
      <c r="H1457" s="7"/>
      <c r="I1457" s="7"/>
      <c r="J1457" s="7"/>
      <c r="K1457" s="7"/>
      <c r="O1457" s="10"/>
      <c r="P1457" s="7"/>
      <c r="Q1457" s="7"/>
      <c r="S1457" s="7"/>
      <c r="T1457" s="7"/>
      <c r="U1457" s="7"/>
      <c r="V1457" s="7"/>
      <c r="X1457" s="7"/>
      <c r="Y1457" s="7"/>
      <c r="Z1457" s="7"/>
      <c r="AA1457" s="7"/>
      <c r="AC1457" s="7"/>
      <c r="AD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7"/>
      <c r="AP1457" s="7"/>
      <c r="AQ1457" s="7"/>
      <c r="AR1457" s="7"/>
      <c r="AS1457" s="7"/>
      <c r="AT1457" s="7"/>
      <c r="AU1457" s="7"/>
      <c r="AV1457" s="7"/>
      <c r="AW1457" s="7"/>
      <c r="AX1457" s="7"/>
      <c r="AY1457" s="7"/>
      <c r="AZ1457" s="7"/>
      <c r="BA1457" s="7"/>
      <c r="BB1457" s="7"/>
      <c r="BC1457" s="7"/>
      <c r="BD1457" s="7"/>
      <c r="BE1457" s="7"/>
    </row>
    <row r="1458" spans="2:57" x14ac:dyDescent="0.2">
      <c r="B1458" s="7"/>
      <c r="C1458" s="7"/>
      <c r="E1458" s="7"/>
      <c r="F1458" s="7"/>
      <c r="G1458" s="7"/>
      <c r="H1458" s="7"/>
      <c r="I1458" s="7"/>
      <c r="J1458" s="7"/>
      <c r="K1458" s="7"/>
      <c r="O1458" s="10"/>
      <c r="P1458" s="7"/>
      <c r="Q1458" s="7"/>
      <c r="S1458" s="7"/>
      <c r="T1458" s="7"/>
      <c r="U1458" s="7"/>
      <c r="V1458" s="7"/>
      <c r="X1458" s="7"/>
      <c r="Y1458" s="7"/>
      <c r="Z1458" s="7"/>
      <c r="AA1458" s="7"/>
      <c r="AC1458" s="7"/>
      <c r="AD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7"/>
      <c r="AP1458" s="7"/>
      <c r="AQ1458" s="7"/>
      <c r="AR1458" s="7"/>
      <c r="AS1458" s="7"/>
      <c r="AT1458" s="7"/>
      <c r="AU1458" s="7"/>
      <c r="AV1458" s="7"/>
      <c r="AW1458" s="7"/>
      <c r="AX1458" s="7"/>
      <c r="AY1458" s="7"/>
      <c r="AZ1458" s="7"/>
      <c r="BA1458" s="7"/>
      <c r="BB1458" s="7"/>
      <c r="BC1458" s="7"/>
      <c r="BD1458" s="7"/>
      <c r="BE1458" s="7"/>
    </row>
    <row r="1459" spans="2:57" x14ac:dyDescent="0.2">
      <c r="B1459" s="7"/>
      <c r="C1459" s="7"/>
      <c r="E1459" s="7"/>
      <c r="F1459" s="7"/>
      <c r="G1459" s="7"/>
      <c r="H1459" s="7"/>
      <c r="I1459" s="7"/>
      <c r="J1459" s="7"/>
      <c r="K1459" s="7"/>
      <c r="O1459" s="10"/>
      <c r="P1459" s="7"/>
      <c r="Q1459" s="7"/>
      <c r="S1459" s="7"/>
      <c r="T1459" s="7"/>
      <c r="U1459" s="7"/>
      <c r="V1459" s="7"/>
      <c r="X1459" s="7"/>
      <c r="Y1459" s="7"/>
      <c r="Z1459" s="7"/>
      <c r="AA1459" s="7"/>
      <c r="AC1459" s="7"/>
      <c r="AD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7"/>
      <c r="AP1459" s="7"/>
      <c r="AQ1459" s="7"/>
      <c r="AR1459" s="7"/>
      <c r="AS1459" s="7"/>
      <c r="AT1459" s="7"/>
      <c r="AU1459" s="7"/>
      <c r="AV1459" s="7"/>
      <c r="AW1459" s="7"/>
      <c r="AX1459" s="7"/>
      <c r="AY1459" s="7"/>
      <c r="AZ1459" s="7"/>
      <c r="BA1459" s="7"/>
      <c r="BB1459" s="7"/>
      <c r="BC1459" s="7"/>
      <c r="BD1459" s="7"/>
      <c r="BE1459" s="7"/>
    </row>
    <row r="1460" spans="2:57" x14ac:dyDescent="0.2">
      <c r="B1460" s="7"/>
      <c r="C1460" s="7"/>
      <c r="E1460" s="7"/>
      <c r="F1460" s="7"/>
      <c r="G1460" s="7"/>
      <c r="H1460" s="7"/>
      <c r="I1460" s="7"/>
      <c r="J1460" s="7"/>
      <c r="K1460" s="7"/>
      <c r="O1460" s="10"/>
      <c r="P1460" s="7"/>
      <c r="Q1460" s="7"/>
      <c r="S1460" s="7"/>
      <c r="T1460" s="7"/>
      <c r="U1460" s="7"/>
      <c r="V1460" s="7"/>
      <c r="X1460" s="7"/>
      <c r="Y1460" s="7"/>
      <c r="Z1460" s="7"/>
      <c r="AA1460" s="7"/>
      <c r="AC1460" s="7"/>
      <c r="AD1460" s="7"/>
      <c r="AF1460" s="7"/>
      <c r="AG1460" s="7"/>
      <c r="AH1460" s="7"/>
      <c r="AI1460" s="7"/>
      <c r="AJ1460" s="7"/>
      <c r="AK1460" s="7"/>
      <c r="AL1460" s="7"/>
      <c r="AM1460" s="7"/>
      <c r="AN1460" s="7"/>
      <c r="AO1460" s="7"/>
      <c r="AP1460" s="7"/>
      <c r="AQ1460" s="7"/>
      <c r="AR1460" s="7"/>
      <c r="AS1460" s="7"/>
      <c r="AT1460" s="7"/>
      <c r="AU1460" s="7"/>
      <c r="AV1460" s="7"/>
      <c r="AW1460" s="7"/>
      <c r="AX1460" s="7"/>
      <c r="AY1460" s="7"/>
      <c r="AZ1460" s="7"/>
      <c r="BA1460" s="7"/>
      <c r="BB1460" s="7"/>
      <c r="BC1460" s="7"/>
      <c r="BD1460" s="7"/>
      <c r="BE1460" s="7"/>
    </row>
    <row r="1461" spans="2:57" x14ac:dyDescent="0.2">
      <c r="B1461" s="7"/>
      <c r="C1461" s="7"/>
      <c r="E1461" s="7"/>
      <c r="F1461" s="7"/>
      <c r="G1461" s="7"/>
      <c r="H1461" s="7"/>
      <c r="I1461" s="7"/>
      <c r="J1461" s="7"/>
      <c r="K1461" s="7"/>
      <c r="O1461" s="10"/>
      <c r="P1461" s="7"/>
      <c r="Q1461" s="7"/>
      <c r="S1461" s="7"/>
      <c r="T1461" s="7"/>
      <c r="U1461" s="7"/>
      <c r="V1461" s="7"/>
      <c r="X1461" s="7"/>
      <c r="Y1461" s="7"/>
      <c r="Z1461" s="7"/>
      <c r="AA1461" s="7"/>
      <c r="AC1461" s="7"/>
      <c r="AD1461" s="7"/>
      <c r="AF1461" s="7"/>
      <c r="AG1461" s="7"/>
      <c r="AH1461" s="7"/>
      <c r="AI1461" s="7"/>
      <c r="AJ1461" s="7"/>
      <c r="AK1461" s="7"/>
      <c r="AL1461" s="7"/>
      <c r="AM1461" s="7"/>
      <c r="AN1461" s="7"/>
      <c r="AO1461" s="7"/>
      <c r="AP1461" s="7"/>
      <c r="AQ1461" s="7"/>
      <c r="AR1461" s="7"/>
      <c r="AS1461" s="7"/>
      <c r="AT1461" s="7"/>
      <c r="AU1461" s="7"/>
      <c r="AV1461" s="7"/>
      <c r="AW1461" s="7"/>
      <c r="AX1461" s="7"/>
      <c r="AY1461" s="7"/>
      <c r="AZ1461" s="7"/>
      <c r="BA1461" s="7"/>
      <c r="BB1461" s="7"/>
      <c r="BC1461" s="7"/>
      <c r="BD1461" s="7"/>
      <c r="BE1461" s="7"/>
    </row>
    <row r="1462" spans="2:57" x14ac:dyDescent="0.2">
      <c r="B1462" s="7"/>
      <c r="C1462" s="7"/>
      <c r="E1462" s="7"/>
      <c r="F1462" s="7"/>
      <c r="G1462" s="7"/>
      <c r="H1462" s="7"/>
      <c r="I1462" s="7"/>
      <c r="J1462" s="7"/>
      <c r="K1462" s="7"/>
      <c r="O1462" s="10"/>
      <c r="P1462" s="7"/>
      <c r="Q1462" s="7"/>
      <c r="S1462" s="7"/>
      <c r="T1462" s="7"/>
      <c r="U1462" s="7"/>
      <c r="V1462" s="7"/>
      <c r="X1462" s="7"/>
      <c r="Y1462" s="7"/>
      <c r="Z1462" s="7"/>
      <c r="AA1462" s="7"/>
      <c r="AC1462" s="7"/>
      <c r="AD1462" s="7"/>
      <c r="AF1462" s="7"/>
      <c r="AG1462" s="7"/>
      <c r="AH1462" s="7"/>
      <c r="AI1462" s="7"/>
      <c r="AJ1462" s="7"/>
      <c r="AK1462" s="7"/>
      <c r="AL1462" s="7"/>
      <c r="AM1462" s="7"/>
      <c r="AN1462" s="7"/>
      <c r="AO1462" s="7"/>
      <c r="AP1462" s="7"/>
      <c r="AQ1462" s="7"/>
      <c r="AR1462" s="7"/>
      <c r="AS1462" s="7"/>
      <c r="AT1462" s="7"/>
      <c r="AU1462" s="7"/>
      <c r="AV1462" s="7"/>
      <c r="AW1462" s="7"/>
      <c r="AX1462" s="7"/>
      <c r="AY1462" s="7"/>
      <c r="AZ1462" s="7"/>
      <c r="BA1462" s="7"/>
      <c r="BB1462" s="7"/>
      <c r="BC1462" s="7"/>
      <c r="BD1462" s="7"/>
      <c r="BE1462" s="7"/>
    </row>
    <row r="1463" spans="2:57" x14ac:dyDescent="0.2">
      <c r="B1463" s="7"/>
      <c r="C1463" s="7"/>
      <c r="E1463" s="7"/>
      <c r="F1463" s="7"/>
      <c r="G1463" s="7"/>
      <c r="H1463" s="7"/>
      <c r="I1463" s="7"/>
      <c r="J1463" s="7"/>
      <c r="K1463" s="7"/>
      <c r="O1463" s="10"/>
      <c r="P1463" s="7"/>
      <c r="Q1463" s="7"/>
      <c r="S1463" s="7"/>
      <c r="T1463" s="7"/>
      <c r="U1463" s="7"/>
      <c r="V1463" s="7"/>
      <c r="X1463" s="7"/>
      <c r="Y1463" s="7"/>
      <c r="Z1463" s="7"/>
      <c r="AA1463" s="7"/>
      <c r="AC1463" s="7"/>
      <c r="AD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7"/>
      <c r="AP1463" s="7"/>
      <c r="AQ1463" s="7"/>
      <c r="AR1463" s="7"/>
      <c r="AS1463" s="7"/>
      <c r="AT1463" s="7"/>
      <c r="AU1463" s="7"/>
      <c r="AV1463" s="7"/>
      <c r="AW1463" s="7"/>
      <c r="AX1463" s="7"/>
      <c r="AY1463" s="7"/>
      <c r="AZ1463" s="7"/>
      <c r="BA1463" s="7"/>
      <c r="BB1463" s="7"/>
      <c r="BC1463" s="7"/>
      <c r="BD1463" s="7"/>
      <c r="BE1463" s="7"/>
    </row>
    <row r="1464" spans="2:57" x14ac:dyDescent="0.2">
      <c r="B1464" s="7"/>
      <c r="C1464" s="7"/>
      <c r="E1464" s="7"/>
      <c r="F1464" s="7"/>
      <c r="G1464" s="7"/>
      <c r="H1464" s="7"/>
      <c r="I1464" s="7"/>
      <c r="J1464" s="7"/>
      <c r="K1464" s="7"/>
      <c r="O1464" s="10"/>
      <c r="P1464" s="7"/>
      <c r="Q1464" s="7"/>
      <c r="S1464" s="7"/>
      <c r="T1464" s="7"/>
      <c r="U1464" s="7"/>
      <c r="V1464" s="7"/>
      <c r="X1464" s="7"/>
      <c r="Y1464" s="7"/>
      <c r="Z1464" s="7"/>
      <c r="AA1464" s="7"/>
      <c r="AC1464" s="7"/>
      <c r="AD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7"/>
      <c r="AP1464" s="7"/>
      <c r="AQ1464" s="7"/>
      <c r="AR1464" s="7"/>
      <c r="AS1464" s="7"/>
      <c r="AT1464" s="7"/>
      <c r="AU1464" s="7"/>
      <c r="AV1464" s="7"/>
      <c r="AW1464" s="7"/>
      <c r="AX1464" s="7"/>
      <c r="AY1464" s="7"/>
      <c r="AZ1464" s="7"/>
      <c r="BA1464" s="7"/>
      <c r="BB1464" s="7"/>
      <c r="BC1464" s="7"/>
      <c r="BD1464" s="7"/>
      <c r="BE1464" s="7"/>
    </row>
    <row r="1465" spans="2:57" x14ac:dyDescent="0.2">
      <c r="B1465" s="7"/>
      <c r="C1465" s="7"/>
      <c r="E1465" s="7"/>
      <c r="F1465" s="7"/>
      <c r="G1465" s="7"/>
      <c r="H1465" s="7"/>
      <c r="I1465" s="7"/>
      <c r="J1465" s="7"/>
      <c r="K1465" s="7"/>
      <c r="O1465" s="10"/>
      <c r="P1465" s="7"/>
      <c r="Q1465" s="7"/>
      <c r="S1465" s="7"/>
      <c r="T1465" s="7"/>
      <c r="U1465" s="7"/>
      <c r="V1465" s="7"/>
      <c r="X1465" s="7"/>
      <c r="Y1465" s="7"/>
      <c r="Z1465" s="7"/>
      <c r="AA1465" s="7"/>
      <c r="AC1465" s="7"/>
      <c r="AD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7"/>
      <c r="AP1465" s="7"/>
      <c r="AQ1465" s="7"/>
      <c r="AR1465" s="7"/>
      <c r="AS1465" s="7"/>
      <c r="AT1465" s="7"/>
      <c r="AU1465" s="7"/>
      <c r="AV1465" s="7"/>
      <c r="AW1465" s="7"/>
      <c r="AX1465" s="7"/>
      <c r="AY1465" s="7"/>
      <c r="AZ1465" s="7"/>
      <c r="BA1465" s="7"/>
      <c r="BB1465" s="7"/>
      <c r="BC1465" s="7"/>
      <c r="BD1465" s="7"/>
      <c r="BE1465" s="7"/>
    </row>
    <row r="1466" spans="2:57" x14ac:dyDescent="0.2">
      <c r="B1466" s="7"/>
      <c r="C1466" s="7"/>
      <c r="E1466" s="7"/>
      <c r="F1466" s="7"/>
      <c r="G1466" s="7"/>
      <c r="H1466" s="7"/>
      <c r="I1466" s="7"/>
      <c r="J1466" s="7"/>
      <c r="K1466" s="7"/>
      <c r="O1466" s="10"/>
      <c r="P1466" s="7"/>
      <c r="Q1466" s="7"/>
      <c r="S1466" s="7"/>
      <c r="T1466" s="7"/>
      <c r="U1466" s="7"/>
      <c r="V1466" s="7"/>
      <c r="X1466" s="7"/>
      <c r="Y1466" s="7"/>
      <c r="Z1466" s="7"/>
      <c r="AA1466" s="7"/>
      <c r="AC1466" s="7"/>
      <c r="AD1466" s="7"/>
      <c r="AF1466" s="7"/>
      <c r="AG1466" s="7"/>
      <c r="AH1466" s="7"/>
      <c r="AI1466" s="7"/>
      <c r="AJ1466" s="7"/>
      <c r="AK1466" s="7"/>
      <c r="AL1466" s="7"/>
      <c r="AM1466" s="7"/>
      <c r="AN1466" s="7"/>
      <c r="AO1466" s="7"/>
      <c r="AP1466" s="7"/>
      <c r="AQ1466" s="7"/>
      <c r="AR1466" s="7"/>
      <c r="AS1466" s="7"/>
      <c r="AT1466" s="7"/>
      <c r="AU1466" s="7"/>
      <c r="AV1466" s="7"/>
      <c r="AW1466" s="7"/>
      <c r="AX1466" s="7"/>
      <c r="AY1466" s="7"/>
      <c r="AZ1466" s="7"/>
      <c r="BA1466" s="7"/>
      <c r="BB1466" s="7"/>
      <c r="BC1466" s="7"/>
      <c r="BD1466" s="7"/>
      <c r="BE1466" s="7"/>
    </row>
    <row r="1467" spans="2:57" x14ac:dyDescent="0.2">
      <c r="B1467" s="7"/>
      <c r="C1467" s="7"/>
      <c r="E1467" s="7"/>
      <c r="F1467" s="7"/>
      <c r="G1467" s="7"/>
      <c r="H1467" s="7"/>
      <c r="I1467" s="7"/>
      <c r="J1467" s="7"/>
      <c r="K1467" s="7"/>
      <c r="O1467" s="10"/>
      <c r="P1467" s="7"/>
      <c r="Q1467" s="7"/>
      <c r="S1467" s="7"/>
      <c r="T1467" s="7"/>
      <c r="U1467" s="7"/>
      <c r="V1467" s="7"/>
      <c r="X1467" s="7"/>
      <c r="Y1467" s="7"/>
      <c r="Z1467" s="7"/>
      <c r="AA1467" s="7"/>
      <c r="AC1467" s="7"/>
      <c r="AD1467" s="7"/>
      <c r="AF1467" s="7"/>
      <c r="AG1467" s="7"/>
      <c r="AH1467" s="7"/>
      <c r="AI1467" s="7"/>
      <c r="AJ1467" s="7"/>
      <c r="AK1467" s="7"/>
      <c r="AL1467" s="7"/>
      <c r="AM1467" s="7"/>
      <c r="AN1467" s="7"/>
      <c r="AO1467" s="7"/>
      <c r="AP1467" s="7"/>
      <c r="AQ1467" s="7"/>
      <c r="AR1467" s="7"/>
      <c r="AS1467" s="7"/>
      <c r="AT1467" s="7"/>
      <c r="AU1467" s="7"/>
      <c r="AV1467" s="7"/>
      <c r="AW1467" s="7"/>
      <c r="AX1467" s="7"/>
      <c r="AY1467" s="7"/>
      <c r="AZ1467" s="7"/>
      <c r="BA1467" s="7"/>
      <c r="BB1467" s="7"/>
      <c r="BC1467" s="7"/>
      <c r="BD1467" s="7"/>
      <c r="BE1467" s="7"/>
    </row>
    <row r="1468" spans="2:57" x14ac:dyDescent="0.2">
      <c r="B1468" s="7"/>
      <c r="C1468" s="7"/>
      <c r="E1468" s="7"/>
      <c r="F1468" s="7"/>
      <c r="G1468" s="7"/>
      <c r="H1468" s="7"/>
      <c r="I1468" s="7"/>
      <c r="J1468" s="7"/>
      <c r="K1468" s="7"/>
      <c r="O1468" s="10"/>
      <c r="P1468" s="7"/>
      <c r="Q1468" s="7"/>
      <c r="S1468" s="7"/>
      <c r="T1468" s="7"/>
      <c r="U1468" s="7"/>
      <c r="V1468" s="7"/>
      <c r="X1468" s="7"/>
      <c r="Y1468" s="7"/>
      <c r="Z1468" s="7"/>
      <c r="AA1468" s="7"/>
      <c r="AC1468" s="7"/>
      <c r="AD1468" s="7"/>
      <c r="AF1468" s="7"/>
      <c r="AG1468" s="7"/>
      <c r="AH1468" s="7"/>
      <c r="AI1468" s="7"/>
      <c r="AJ1468" s="7"/>
      <c r="AK1468" s="7"/>
      <c r="AL1468" s="7"/>
      <c r="AM1468" s="7"/>
      <c r="AN1468" s="7"/>
      <c r="AO1468" s="7"/>
      <c r="AP1468" s="7"/>
      <c r="AQ1468" s="7"/>
      <c r="AR1468" s="7"/>
      <c r="AS1468" s="7"/>
      <c r="AT1468" s="7"/>
      <c r="AU1468" s="7"/>
      <c r="AV1468" s="7"/>
      <c r="AW1468" s="7"/>
      <c r="AX1468" s="7"/>
      <c r="AY1468" s="7"/>
      <c r="AZ1468" s="7"/>
      <c r="BA1468" s="7"/>
      <c r="BB1468" s="7"/>
      <c r="BC1468" s="7"/>
      <c r="BD1468" s="7"/>
      <c r="BE1468" s="7"/>
    </row>
    <row r="1469" spans="2:57" x14ac:dyDescent="0.2">
      <c r="B1469" s="7"/>
      <c r="C1469" s="7"/>
      <c r="E1469" s="7"/>
      <c r="F1469" s="7"/>
      <c r="G1469" s="7"/>
      <c r="H1469" s="7"/>
      <c r="I1469" s="7"/>
      <c r="J1469" s="7"/>
      <c r="K1469" s="7"/>
      <c r="O1469" s="10"/>
      <c r="P1469" s="7"/>
      <c r="Q1469" s="7"/>
      <c r="S1469" s="7"/>
      <c r="T1469" s="7"/>
      <c r="U1469" s="7"/>
      <c r="V1469" s="7"/>
      <c r="X1469" s="7"/>
      <c r="Y1469" s="7"/>
      <c r="Z1469" s="7"/>
      <c r="AA1469" s="7"/>
      <c r="AC1469" s="7"/>
      <c r="AD1469" s="7"/>
      <c r="AF1469" s="7"/>
      <c r="AG1469" s="7"/>
      <c r="AH1469" s="7"/>
      <c r="AI1469" s="7"/>
      <c r="AJ1469" s="7"/>
      <c r="AK1469" s="7"/>
      <c r="AL1469" s="7"/>
      <c r="AM1469" s="7"/>
      <c r="AN1469" s="7"/>
      <c r="AO1469" s="7"/>
      <c r="AP1469" s="7"/>
      <c r="AQ1469" s="7"/>
      <c r="AR1469" s="7"/>
      <c r="AS1469" s="7"/>
      <c r="AT1469" s="7"/>
      <c r="AU1469" s="7"/>
      <c r="AV1469" s="7"/>
      <c r="AW1469" s="7"/>
      <c r="AX1469" s="7"/>
      <c r="AY1469" s="7"/>
      <c r="AZ1469" s="7"/>
      <c r="BA1469" s="7"/>
      <c r="BB1469" s="7"/>
      <c r="BC1469" s="7"/>
      <c r="BD1469" s="7"/>
      <c r="BE1469" s="7"/>
    </row>
    <row r="1470" spans="2:57" x14ac:dyDescent="0.2">
      <c r="B1470" s="7"/>
      <c r="C1470" s="7"/>
      <c r="E1470" s="7"/>
      <c r="F1470" s="7"/>
      <c r="G1470" s="7"/>
      <c r="H1470" s="7"/>
      <c r="I1470" s="7"/>
      <c r="J1470" s="7"/>
      <c r="K1470" s="7"/>
      <c r="O1470" s="10"/>
      <c r="P1470" s="7"/>
      <c r="Q1470" s="7"/>
      <c r="S1470" s="7"/>
      <c r="T1470" s="7"/>
      <c r="U1470" s="7"/>
      <c r="V1470" s="7"/>
      <c r="X1470" s="7"/>
      <c r="Y1470" s="7"/>
      <c r="Z1470" s="7"/>
      <c r="AA1470" s="7"/>
      <c r="AC1470" s="7"/>
      <c r="AD1470" s="7"/>
      <c r="AF1470" s="7"/>
      <c r="AG1470" s="7"/>
      <c r="AH1470" s="7"/>
      <c r="AI1470" s="7"/>
      <c r="AJ1470" s="7"/>
      <c r="AK1470" s="7"/>
      <c r="AL1470" s="7"/>
      <c r="AM1470" s="7"/>
      <c r="AN1470" s="7"/>
      <c r="AO1470" s="7"/>
      <c r="AP1470" s="7"/>
      <c r="AQ1470" s="7"/>
      <c r="AR1470" s="7"/>
      <c r="AS1470" s="7"/>
      <c r="AT1470" s="7"/>
      <c r="AU1470" s="7"/>
      <c r="AV1470" s="7"/>
      <c r="AW1470" s="7"/>
      <c r="AX1470" s="7"/>
      <c r="AY1470" s="7"/>
      <c r="AZ1470" s="7"/>
      <c r="BA1470" s="7"/>
      <c r="BB1470" s="7"/>
      <c r="BC1470" s="7"/>
      <c r="BD1470" s="7"/>
      <c r="BE1470" s="7"/>
    </row>
    <row r="1471" spans="2:57" x14ac:dyDescent="0.2">
      <c r="B1471" s="7"/>
      <c r="C1471" s="7"/>
      <c r="E1471" s="7"/>
      <c r="F1471" s="7"/>
      <c r="G1471" s="7"/>
      <c r="H1471" s="7"/>
      <c r="I1471" s="7"/>
      <c r="J1471" s="7"/>
      <c r="K1471" s="7"/>
      <c r="O1471" s="10"/>
      <c r="P1471" s="7"/>
      <c r="Q1471" s="7"/>
      <c r="S1471" s="7"/>
      <c r="T1471" s="7"/>
      <c r="U1471" s="7"/>
      <c r="V1471" s="7"/>
      <c r="X1471" s="7"/>
      <c r="Y1471" s="7"/>
      <c r="Z1471" s="7"/>
      <c r="AA1471" s="7"/>
      <c r="AC1471" s="7"/>
      <c r="AD1471" s="7"/>
      <c r="AF1471" s="7"/>
      <c r="AG1471" s="7"/>
      <c r="AH1471" s="7"/>
      <c r="AI1471" s="7"/>
      <c r="AJ1471" s="7"/>
      <c r="AK1471" s="7"/>
      <c r="AL1471" s="7"/>
      <c r="AM1471" s="7"/>
      <c r="AN1471" s="7"/>
      <c r="AO1471" s="7"/>
      <c r="AP1471" s="7"/>
      <c r="AQ1471" s="7"/>
      <c r="AR1471" s="7"/>
      <c r="AS1471" s="7"/>
      <c r="AT1471" s="7"/>
      <c r="AU1471" s="7"/>
      <c r="AV1471" s="7"/>
      <c r="AW1471" s="7"/>
      <c r="AX1471" s="7"/>
      <c r="AY1471" s="7"/>
      <c r="AZ1471" s="7"/>
      <c r="BA1471" s="7"/>
      <c r="BB1471" s="7"/>
      <c r="BC1471" s="7"/>
      <c r="BD1471" s="7"/>
      <c r="BE1471" s="7"/>
    </row>
    <row r="1472" spans="2:57" x14ac:dyDescent="0.2">
      <c r="B1472" s="7"/>
      <c r="C1472" s="7"/>
      <c r="E1472" s="7"/>
      <c r="F1472" s="7"/>
      <c r="G1472" s="7"/>
      <c r="H1472" s="7"/>
      <c r="I1472" s="7"/>
      <c r="J1472" s="7"/>
      <c r="K1472" s="7"/>
      <c r="O1472" s="10"/>
      <c r="P1472" s="7"/>
      <c r="Q1472" s="7"/>
      <c r="S1472" s="7"/>
      <c r="T1472" s="7"/>
      <c r="U1472" s="7"/>
      <c r="V1472" s="7"/>
      <c r="X1472" s="7"/>
      <c r="Y1472" s="7"/>
      <c r="Z1472" s="7"/>
      <c r="AA1472" s="7"/>
      <c r="AC1472" s="7"/>
      <c r="AD1472" s="7"/>
      <c r="AF1472" s="7"/>
      <c r="AG1472" s="7"/>
      <c r="AH1472" s="7"/>
      <c r="AI1472" s="7"/>
      <c r="AJ1472" s="7"/>
      <c r="AK1472" s="7"/>
      <c r="AL1472" s="7"/>
      <c r="AM1472" s="7"/>
      <c r="AN1472" s="7"/>
      <c r="AO1472" s="7"/>
      <c r="AP1472" s="7"/>
      <c r="AQ1472" s="7"/>
      <c r="AR1472" s="7"/>
      <c r="AS1472" s="7"/>
      <c r="AT1472" s="7"/>
      <c r="AU1472" s="7"/>
      <c r="AV1472" s="7"/>
      <c r="AW1472" s="7"/>
      <c r="AX1472" s="7"/>
      <c r="AY1472" s="7"/>
      <c r="AZ1472" s="7"/>
      <c r="BA1472" s="7"/>
      <c r="BB1472" s="7"/>
      <c r="BC1472" s="7"/>
      <c r="BD1472" s="7"/>
      <c r="BE1472" s="7"/>
    </row>
    <row r="1473" spans="2:57" x14ac:dyDescent="0.2">
      <c r="B1473" s="7"/>
      <c r="C1473" s="7"/>
      <c r="E1473" s="7"/>
      <c r="F1473" s="7"/>
      <c r="G1473" s="7"/>
      <c r="H1473" s="7"/>
      <c r="I1473" s="7"/>
      <c r="J1473" s="7"/>
      <c r="K1473" s="7"/>
      <c r="O1473" s="10"/>
      <c r="P1473" s="7"/>
      <c r="Q1473" s="7"/>
      <c r="S1473" s="7"/>
      <c r="T1473" s="7"/>
      <c r="U1473" s="7"/>
      <c r="V1473" s="7"/>
      <c r="X1473" s="7"/>
      <c r="Y1473" s="7"/>
      <c r="Z1473" s="7"/>
      <c r="AA1473" s="7"/>
      <c r="AC1473" s="7"/>
      <c r="AD1473" s="7"/>
      <c r="AF1473" s="7"/>
      <c r="AG1473" s="7"/>
      <c r="AH1473" s="7"/>
      <c r="AI1473" s="7"/>
      <c r="AJ1473" s="7"/>
      <c r="AK1473" s="7"/>
      <c r="AL1473" s="7"/>
      <c r="AM1473" s="7"/>
      <c r="AN1473" s="7"/>
      <c r="AO1473" s="7"/>
      <c r="AP1473" s="7"/>
      <c r="AQ1473" s="7"/>
      <c r="AR1473" s="7"/>
      <c r="AS1473" s="7"/>
      <c r="AT1473" s="7"/>
      <c r="AU1473" s="7"/>
      <c r="AV1473" s="7"/>
      <c r="AW1473" s="7"/>
      <c r="AX1473" s="7"/>
      <c r="AY1473" s="7"/>
      <c r="AZ1473" s="7"/>
      <c r="BA1473" s="7"/>
      <c r="BB1473" s="7"/>
      <c r="BC1473" s="7"/>
      <c r="BD1473" s="7"/>
      <c r="BE1473" s="7"/>
    </row>
    <row r="1474" spans="2:57" x14ac:dyDescent="0.2">
      <c r="B1474" s="7"/>
      <c r="C1474" s="7"/>
      <c r="E1474" s="7"/>
      <c r="F1474" s="7"/>
      <c r="G1474" s="7"/>
      <c r="H1474" s="7"/>
      <c r="I1474" s="7"/>
      <c r="J1474" s="7"/>
      <c r="K1474" s="7"/>
      <c r="O1474" s="10"/>
      <c r="P1474" s="7"/>
      <c r="Q1474" s="7"/>
      <c r="S1474" s="7"/>
      <c r="T1474" s="7"/>
      <c r="U1474" s="7"/>
      <c r="V1474" s="7"/>
      <c r="X1474" s="7"/>
      <c r="Y1474" s="7"/>
      <c r="Z1474" s="7"/>
      <c r="AA1474" s="7"/>
      <c r="AC1474" s="7"/>
      <c r="AD1474" s="7"/>
      <c r="AF1474" s="7"/>
      <c r="AG1474" s="7"/>
      <c r="AH1474" s="7"/>
      <c r="AI1474" s="7"/>
      <c r="AJ1474" s="7"/>
      <c r="AK1474" s="7"/>
      <c r="AL1474" s="7"/>
      <c r="AM1474" s="7"/>
      <c r="AN1474" s="7"/>
      <c r="AO1474" s="7"/>
      <c r="AP1474" s="7"/>
      <c r="AQ1474" s="7"/>
      <c r="AR1474" s="7"/>
      <c r="AS1474" s="7"/>
      <c r="AT1474" s="7"/>
      <c r="AU1474" s="7"/>
      <c r="AV1474" s="7"/>
      <c r="AW1474" s="7"/>
      <c r="AX1474" s="7"/>
      <c r="AY1474" s="7"/>
      <c r="AZ1474" s="7"/>
      <c r="BA1474" s="7"/>
      <c r="BB1474" s="7"/>
      <c r="BC1474" s="7"/>
      <c r="BD1474" s="7"/>
      <c r="BE1474" s="7"/>
    </row>
    <row r="1475" spans="2:57" x14ac:dyDescent="0.2">
      <c r="B1475" s="7"/>
      <c r="C1475" s="7"/>
      <c r="E1475" s="7"/>
      <c r="F1475" s="7"/>
      <c r="G1475" s="7"/>
      <c r="H1475" s="7"/>
      <c r="I1475" s="7"/>
      <c r="J1475" s="7"/>
      <c r="K1475" s="7"/>
      <c r="O1475" s="10"/>
      <c r="P1475" s="7"/>
      <c r="Q1475" s="7"/>
      <c r="S1475" s="7"/>
      <c r="T1475" s="7"/>
      <c r="U1475" s="7"/>
      <c r="V1475" s="7"/>
      <c r="X1475" s="7"/>
      <c r="Y1475" s="7"/>
      <c r="Z1475" s="7"/>
      <c r="AA1475" s="7"/>
      <c r="AC1475" s="7"/>
      <c r="AD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7"/>
      <c r="AP1475" s="7"/>
      <c r="AQ1475" s="7"/>
      <c r="AR1475" s="7"/>
      <c r="AS1475" s="7"/>
      <c r="AT1475" s="7"/>
      <c r="AU1475" s="7"/>
      <c r="AV1475" s="7"/>
      <c r="AW1475" s="7"/>
      <c r="AX1475" s="7"/>
      <c r="AY1475" s="7"/>
      <c r="AZ1475" s="7"/>
      <c r="BA1475" s="7"/>
      <c r="BB1475" s="7"/>
      <c r="BC1475" s="7"/>
      <c r="BD1475" s="7"/>
      <c r="BE1475" s="7"/>
    </row>
    <row r="1476" spans="2:57" x14ac:dyDescent="0.2">
      <c r="B1476" s="7"/>
      <c r="C1476" s="7"/>
      <c r="E1476" s="7"/>
      <c r="F1476" s="7"/>
      <c r="G1476" s="7"/>
      <c r="H1476" s="7"/>
      <c r="I1476" s="7"/>
      <c r="J1476" s="7"/>
      <c r="K1476" s="7"/>
      <c r="O1476" s="10"/>
      <c r="P1476" s="7"/>
      <c r="Q1476" s="7"/>
      <c r="S1476" s="7"/>
      <c r="T1476" s="7"/>
      <c r="U1476" s="7"/>
      <c r="V1476" s="7"/>
      <c r="X1476" s="7"/>
      <c r="Y1476" s="7"/>
      <c r="Z1476" s="7"/>
      <c r="AA1476" s="7"/>
      <c r="AC1476" s="7"/>
      <c r="AD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7"/>
      <c r="AP1476" s="7"/>
      <c r="AQ1476" s="7"/>
      <c r="AR1476" s="7"/>
      <c r="AS1476" s="7"/>
      <c r="AT1476" s="7"/>
      <c r="AU1476" s="7"/>
      <c r="AV1476" s="7"/>
      <c r="AW1476" s="7"/>
      <c r="AX1476" s="7"/>
      <c r="AY1476" s="7"/>
      <c r="AZ1476" s="7"/>
      <c r="BA1476" s="7"/>
      <c r="BB1476" s="7"/>
      <c r="BC1476" s="7"/>
      <c r="BD1476" s="7"/>
      <c r="BE1476" s="7"/>
    </row>
    <row r="1477" spans="2:57" x14ac:dyDescent="0.2">
      <c r="B1477" s="7"/>
      <c r="C1477" s="7"/>
      <c r="E1477" s="7"/>
      <c r="F1477" s="7"/>
      <c r="G1477" s="7"/>
      <c r="H1477" s="7"/>
      <c r="I1477" s="7"/>
      <c r="J1477" s="7"/>
      <c r="K1477" s="7"/>
      <c r="O1477" s="10"/>
      <c r="P1477" s="7"/>
      <c r="Q1477" s="7"/>
      <c r="S1477" s="7"/>
      <c r="T1477" s="7"/>
      <c r="U1477" s="7"/>
      <c r="V1477" s="7"/>
      <c r="X1477" s="7"/>
      <c r="Y1477" s="7"/>
      <c r="Z1477" s="7"/>
      <c r="AA1477" s="7"/>
      <c r="AC1477" s="7"/>
      <c r="AD1477" s="7"/>
      <c r="AF1477" s="7"/>
      <c r="AG1477" s="7"/>
      <c r="AH1477" s="7"/>
      <c r="AI1477" s="7"/>
      <c r="AJ1477" s="7"/>
      <c r="AK1477" s="7"/>
      <c r="AL1477" s="7"/>
      <c r="AM1477" s="7"/>
      <c r="AN1477" s="7"/>
      <c r="AO1477" s="7"/>
      <c r="AP1477" s="7"/>
      <c r="AQ1477" s="7"/>
      <c r="AR1477" s="7"/>
      <c r="AS1477" s="7"/>
      <c r="AT1477" s="7"/>
      <c r="AU1477" s="7"/>
      <c r="AV1477" s="7"/>
      <c r="AW1477" s="7"/>
      <c r="AX1477" s="7"/>
      <c r="AY1477" s="7"/>
      <c r="AZ1477" s="7"/>
      <c r="BA1477" s="7"/>
      <c r="BB1477" s="7"/>
      <c r="BC1477" s="7"/>
      <c r="BD1477" s="7"/>
      <c r="BE1477" s="7"/>
    </row>
    <row r="1478" spans="2:57" x14ac:dyDescent="0.2">
      <c r="B1478" s="7"/>
      <c r="C1478" s="7"/>
      <c r="E1478" s="7"/>
      <c r="F1478" s="7"/>
      <c r="G1478" s="7"/>
      <c r="H1478" s="7"/>
      <c r="I1478" s="7"/>
      <c r="J1478" s="7"/>
      <c r="K1478" s="7"/>
      <c r="O1478" s="10"/>
      <c r="P1478" s="7"/>
      <c r="Q1478" s="7"/>
      <c r="S1478" s="7"/>
      <c r="T1478" s="7"/>
      <c r="U1478" s="7"/>
      <c r="V1478" s="7"/>
      <c r="X1478" s="7"/>
      <c r="Y1478" s="7"/>
      <c r="Z1478" s="7"/>
      <c r="AA1478" s="7"/>
      <c r="AC1478" s="7"/>
      <c r="AD1478" s="7"/>
      <c r="AF1478" s="7"/>
      <c r="AG1478" s="7"/>
      <c r="AH1478" s="7"/>
      <c r="AI1478" s="7"/>
      <c r="AJ1478" s="7"/>
      <c r="AK1478" s="7"/>
      <c r="AL1478" s="7"/>
      <c r="AM1478" s="7"/>
      <c r="AN1478" s="7"/>
      <c r="AO1478" s="7"/>
      <c r="AP1478" s="7"/>
      <c r="AQ1478" s="7"/>
      <c r="AR1478" s="7"/>
      <c r="AS1478" s="7"/>
      <c r="AT1478" s="7"/>
      <c r="AU1478" s="7"/>
      <c r="AV1478" s="7"/>
      <c r="AW1478" s="7"/>
      <c r="AX1478" s="7"/>
      <c r="AY1478" s="7"/>
      <c r="AZ1478" s="7"/>
      <c r="BA1478" s="7"/>
      <c r="BB1478" s="7"/>
      <c r="BC1478" s="7"/>
      <c r="BD1478" s="7"/>
      <c r="BE1478" s="7"/>
    </row>
    <row r="1479" spans="2:57" x14ac:dyDescent="0.2">
      <c r="B1479" s="7"/>
      <c r="C1479" s="7"/>
      <c r="E1479" s="7"/>
      <c r="F1479" s="7"/>
      <c r="G1479" s="7"/>
      <c r="H1479" s="7"/>
      <c r="I1479" s="7"/>
      <c r="J1479" s="7"/>
      <c r="K1479" s="7"/>
      <c r="O1479" s="10"/>
      <c r="P1479" s="7"/>
      <c r="Q1479" s="7"/>
      <c r="S1479" s="7"/>
      <c r="T1479" s="7"/>
      <c r="U1479" s="7"/>
      <c r="V1479" s="7"/>
      <c r="X1479" s="7"/>
      <c r="Y1479" s="7"/>
      <c r="Z1479" s="7"/>
      <c r="AA1479" s="7"/>
      <c r="AC1479" s="7"/>
      <c r="AD1479" s="7"/>
      <c r="AF1479" s="7"/>
      <c r="AG1479" s="7"/>
      <c r="AH1479" s="7"/>
      <c r="AI1479" s="7"/>
      <c r="AJ1479" s="7"/>
      <c r="AK1479" s="7"/>
      <c r="AL1479" s="7"/>
      <c r="AM1479" s="7"/>
      <c r="AN1479" s="7"/>
      <c r="AO1479" s="7"/>
      <c r="AP1479" s="7"/>
      <c r="AQ1479" s="7"/>
      <c r="AR1479" s="7"/>
      <c r="AS1479" s="7"/>
      <c r="AT1479" s="7"/>
      <c r="AU1479" s="7"/>
      <c r="AV1479" s="7"/>
      <c r="AW1479" s="7"/>
      <c r="AX1479" s="7"/>
      <c r="AY1479" s="7"/>
      <c r="AZ1479" s="7"/>
      <c r="BA1479" s="7"/>
      <c r="BB1479" s="7"/>
      <c r="BC1479" s="7"/>
      <c r="BD1479" s="7"/>
      <c r="BE1479" s="7"/>
    </row>
    <row r="1480" spans="2:57" x14ac:dyDescent="0.2">
      <c r="B1480" s="7"/>
      <c r="C1480" s="7"/>
      <c r="E1480" s="7"/>
      <c r="F1480" s="7"/>
      <c r="G1480" s="7"/>
      <c r="H1480" s="7"/>
      <c r="I1480" s="7"/>
      <c r="J1480" s="7"/>
      <c r="K1480" s="7"/>
      <c r="O1480" s="10"/>
      <c r="P1480" s="7"/>
      <c r="Q1480" s="7"/>
      <c r="S1480" s="7"/>
      <c r="T1480" s="7"/>
      <c r="U1480" s="7"/>
      <c r="V1480" s="7"/>
      <c r="X1480" s="7"/>
      <c r="Y1480" s="7"/>
      <c r="Z1480" s="7"/>
      <c r="AA1480" s="7"/>
      <c r="AC1480" s="7"/>
      <c r="AD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7"/>
      <c r="AP1480" s="7"/>
      <c r="AQ1480" s="7"/>
      <c r="AR1480" s="7"/>
      <c r="AS1480" s="7"/>
      <c r="AT1480" s="7"/>
      <c r="AU1480" s="7"/>
      <c r="AV1480" s="7"/>
      <c r="AW1480" s="7"/>
      <c r="AX1480" s="7"/>
      <c r="AY1480" s="7"/>
      <c r="AZ1480" s="7"/>
      <c r="BA1480" s="7"/>
      <c r="BB1480" s="7"/>
      <c r="BC1480" s="7"/>
      <c r="BD1480" s="7"/>
      <c r="BE1480" s="7"/>
    </row>
    <row r="1481" spans="2:57" x14ac:dyDescent="0.2">
      <c r="B1481" s="7"/>
      <c r="C1481" s="7"/>
      <c r="E1481" s="7"/>
      <c r="F1481" s="7"/>
      <c r="G1481" s="7"/>
      <c r="H1481" s="7"/>
      <c r="I1481" s="7"/>
      <c r="J1481" s="7"/>
      <c r="K1481" s="7"/>
      <c r="O1481" s="10"/>
      <c r="P1481" s="7"/>
      <c r="Q1481" s="7"/>
      <c r="S1481" s="7"/>
      <c r="T1481" s="7"/>
      <c r="U1481" s="7"/>
      <c r="V1481" s="7"/>
      <c r="X1481" s="7"/>
      <c r="Y1481" s="7"/>
      <c r="Z1481" s="7"/>
      <c r="AA1481" s="7"/>
      <c r="AC1481" s="7"/>
      <c r="AD1481" s="7"/>
      <c r="AF1481" s="7"/>
      <c r="AG1481" s="7"/>
      <c r="AH1481" s="7"/>
      <c r="AI1481" s="7"/>
      <c r="AJ1481" s="7"/>
      <c r="AK1481" s="7"/>
      <c r="AL1481" s="7"/>
      <c r="AM1481" s="7"/>
      <c r="AN1481" s="7"/>
      <c r="AO1481" s="7"/>
      <c r="AP1481" s="7"/>
      <c r="AQ1481" s="7"/>
      <c r="AR1481" s="7"/>
      <c r="AS1481" s="7"/>
      <c r="AT1481" s="7"/>
      <c r="AU1481" s="7"/>
      <c r="AV1481" s="7"/>
      <c r="AW1481" s="7"/>
      <c r="AX1481" s="7"/>
      <c r="AY1481" s="7"/>
      <c r="AZ1481" s="7"/>
      <c r="BA1481" s="7"/>
      <c r="BB1481" s="7"/>
      <c r="BC1481" s="7"/>
      <c r="BD1481" s="7"/>
      <c r="BE1481" s="7"/>
    </row>
    <row r="1482" spans="2:57" x14ac:dyDescent="0.2">
      <c r="B1482" s="7"/>
      <c r="C1482" s="7"/>
      <c r="E1482" s="7"/>
      <c r="F1482" s="7"/>
      <c r="G1482" s="7"/>
      <c r="H1482" s="7"/>
      <c r="I1482" s="7"/>
      <c r="J1482" s="7"/>
      <c r="K1482" s="7"/>
      <c r="O1482" s="10"/>
      <c r="P1482" s="7"/>
      <c r="Q1482" s="7"/>
      <c r="S1482" s="7"/>
      <c r="T1482" s="7"/>
      <c r="U1482" s="7"/>
      <c r="V1482" s="7"/>
      <c r="X1482" s="7"/>
      <c r="Y1482" s="7"/>
      <c r="Z1482" s="7"/>
      <c r="AA1482" s="7"/>
      <c r="AC1482" s="7"/>
      <c r="AD1482" s="7"/>
      <c r="AF1482" s="7"/>
      <c r="AG1482" s="7"/>
      <c r="AH1482" s="7"/>
      <c r="AI1482" s="7"/>
      <c r="AJ1482" s="7"/>
      <c r="AK1482" s="7"/>
      <c r="AL1482" s="7"/>
      <c r="AM1482" s="7"/>
      <c r="AN1482" s="7"/>
      <c r="AO1482" s="7"/>
      <c r="AP1482" s="7"/>
      <c r="AQ1482" s="7"/>
      <c r="AR1482" s="7"/>
      <c r="AS1482" s="7"/>
      <c r="AT1482" s="7"/>
      <c r="AU1482" s="7"/>
      <c r="AV1482" s="7"/>
      <c r="AW1482" s="7"/>
      <c r="AX1482" s="7"/>
      <c r="AY1482" s="7"/>
      <c r="AZ1482" s="7"/>
      <c r="BA1482" s="7"/>
      <c r="BB1482" s="7"/>
      <c r="BC1482" s="7"/>
      <c r="BD1482" s="7"/>
      <c r="BE1482" s="7"/>
    </row>
    <row r="1483" spans="2:57" x14ac:dyDescent="0.2">
      <c r="B1483" s="7"/>
      <c r="C1483" s="7"/>
      <c r="E1483" s="7"/>
      <c r="F1483" s="7"/>
      <c r="G1483" s="7"/>
      <c r="H1483" s="7"/>
      <c r="I1483" s="7"/>
      <c r="J1483" s="7"/>
      <c r="K1483" s="7"/>
      <c r="O1483" s="10"/>
      <c r="P1483" s="7"/>
      <c r="Q1483" s="7"/>
      <c r="S1483" s="7"/>
      <c r="T1483" s="7"/>
      <c r="U1483" s="7"/>
      <c r="V1483" s="7"/>
      <c r="X1483" s="7"/>
      <c r="Y1483" s="7"/>
      <c r="Z1483" s="7"/>
      <c r="AA1483" s="7"/>
      <c r="AC1483" s="7"/>
      <c r="AD1483" s="7"/>
      <c r="AF1483" s="7"/>
      <c r="AG1483" s="7"/>
      <c r="AH1483" s="7"/>
      <c r="AI1483" s="7"/>
      <c r="AJ1483" s="7"/>
      <c r="AK1483" s="7"/>
      <c r="AL1483" s="7"/>
      <c r="AM1483" s="7"/>
      <c r="AN1483" s="7"/>
      <c r="AO1483" s="7"/>
      <c r="AP1483" s="7"/>
      <c r="AQ1483" s="7"/>
      <c r="AR1483" s="7"/>
      <c r="AS1483" s="7"/>
      <c r="AT1483" s="7"/>
      <c r="AU1483" s="7"/>
      <c r="AV1483" s="7"/>
      <c r="AW1483" s="7"/>
      <c r="AX1483" s="7"/>
      <c r="AY1483" s="7"/>
      <c r="AZ1483" s="7"/>
      <c r="BA1483" s="7"/>
      <c r="BB1483" s="7"/>
      <c r="BC1483" s="7"/>
      <c r="BD1483" s="7"/>
      <c r="BE1483" s="7"/>
    </row>
    <row r="1484" spans="2:57" x14ac:dyDescent="0.2">
      <c r="B1484" s="7"/>
      <c r="C1484" s="7"/>
      <c r="E1484" s="7"/>
      <c r="F1484" s="7"/>
      <c r="G1484" s="7"/>
      <c r="H1484" s="7"/>
      <c r="I1484" s="7"/>
      <c r="J1484" s="7"/>
      <c r="K1484" s="7"/>
      <c r="O1484" s="10"/>
      <c r="P1484" s="7"/>
      <c r="Q1484" s="7"/>
      <c r="S1484" s="7"/>
      <c r="T1484" s="7"/>
      <c r="U1484" s="7"/>
      <c r="V1484" s="7"/>
      <c r="X1484" s="7"/>
      <c r="Y1484" s="7"/>
      <c r="Z1484" s="7"/>
      <c r="AA1484" s="7"/>
      <c r="AC1484" s="7"/>
      <c r="AD1484" s="7"/>
      <c r="AF1484" s="7"/>
      <c r="AG1484" s="7"/>
      <c r="AH1484" s="7"/>
      <c r="AI1484" s="7"/>
      <c r="AJ1484" s="7"/>
      <c r="AK1484" s="7"/>
      <c r="AL1484" s="7"/>
      <c r="AM1484" s="7"/>
      <c r="AN1484" s="7"/>
      <c r="AO1484" s="7"/>
      <c r="AP1484" s="7"/>
      <c r="AQ1484" s="7"/>
      <c r="AR1484" s="7"/>
      <c r="AS1484" s="7"/>
      <c r="AT1484" s="7"/>
      <c r="AU1484" s="7"/>
      <c r="AV1484" s="7"/>
      <c r="AW1484" s="7"/>
      <c r="AX1484" s="7"/>
      <c r="AY1484" s="7"/>
      <c r="AZ1484" s="7"/>
      <c r="BA1484" s="7"/>
      <c r="BB1484" s="7"/>
      <c r="BC1484" s="7"/>
      <c r="BD1484" s="7"/>
      <c r="BE1484" s="7"/>
    </row>
    <row r="1485" spans="2:57" x14ac:dyDescent="0.2">
      <c r="B1485" s="7"/>
      <c r="C1485" s="7"/>
      <c r="E1485" s="7"/>
      <c r="F1485" s="7"/>
      <c r="G1485" s="7"/>
      <c r="H1485" s="7"/>
      <c r="I1485" s="7"/>
      <c r="J1485" s="7"/>
      <c r="K1485" s="7"/>
      <c r="O1485" s="10"/>
      <c r="P1485" s="7"/>
      <c r="Q1485" s="7"/>
      <c r="S1485" s="7"/>
      <c r="T1485" s="7"/>
      <c r="U1485" s="7"/>
      <c r="V1485" s="7"/>
      <c r="X1485" s="7"/>
      <c r="Y1485" s="7"/>
      <c r="Z1485" s="7"/>
      <c r="AA1485" s="7"/>
      <c r="AC1485" s="7"/>
      <c r="AD1485" s="7"/>
      <c r="AF1485" s="7"/>
      <c r="AG1485" s="7"/>
      <c r="AH1485" s="7"/>
      <c r="AI1485" s="7"/>
      <c r="AJ1485" s="7"/>
      <c r="AK1485" s="7"/>
      <c r="AL1485" s="7"/>
      <c r="AM1485" s="7"/>
      <c r="AN1485" s="7"/>
      <c r="AO1485" s="7"/>
      <c r="AP1485" s="7"/>
      <c r="AQ1485" s="7"/>
      <c r="AR1485" s="7"/>
      <c r="AS1485" s="7"/>
      <c r="AT1485" s="7"/>
      <c r="AU1485" s="7"/>
      <c r="AV1485" s="7"/>
      <c r="AW1485" s="7"/>
      <c r="AX1485" s="7"/>
      <c r="AY1485" s="7"/>
      <c r="AZ1485" s="7"/>
      <c r="BA1485" s="7"/>
      <c r="BB1485" s="7"/>
      <c r="BC1485" s="7"/>
      <c r="BD1485" s="7"/>
      <c r="BE1485" s="7"/>
    </row>
    <row r="1486" spans="2:57" x14ac:dyDescent="0.2">
      <c r="B1486" s="7"/>
      <c r="C1486" s="7"/>
      <c r="E1486" s="7"/>
      <c r="F1486" s="7"/>
      <c r="G1486" s="7"/>
      <c r="H1486" s="7"/>
      <c r="I1486" s="7"/>
      <c r="J1486" s="7"/>
      <c r="K1486" s="7"/>
      <c r="O1486" s="10"/>
      <c r="P1486" s="7"/>
      <c r="Q1486" s="7"/>
      <c r="S1486" s="7"/>
      <c r="T1486" s="7"/>
      <c r="U1486" s="7"/>
      <c r="V1486" s="7"/>
      <c r="X1486" s="7"/>
      <c r="Y1486" s="7"/>
      <c r="Z1486" s="7"/>
      <c r="AA1486" s="7"/>
      <c r="AC1486" s="7"/>
      <c r="AD1486" s="7"/>
      <c r="AF1486" s="7"/>
      <c r="AG1486" s="7"/>
      <c r="AH1486" s="7"/>
      <c r="AI1486" s="7"/>
      <c r="AJ1486" s="7"/>
      <c r="AK1486" s="7"/>
      <c r="AL1486" s="7"/>
      <c r="AM1486" s="7"/>
      <c r="AN1486" s="7"/>
      <c r="AO1486" s="7"/>
      <c r="AP1486" s="7"/>
      <c r="AQ1486" s="7"/>
      <c r="AR1486" s="7"/>
      <c r="AS1486" s="7"/>
      <c r="AT1486" s="7"/>
      <c r="AU1486" s="7"/>
      <c r="AV1486" s="7"/>
      <c r="AW1486" s="7"/>
      <c r="AX1486" s="7"/>
      <c r="AY1486" s="7"/>
      <c r="AZ1486" s="7"/>
      <c r="BA1486" s="7"/>
      <c r="BB1486" s="7"/>
      <c r="BC1486" s="7"/>
      <c r="BD1486" s="7"/>
      <c r="BE1486" s="7"/>
    </row>
    <row r="1487" spans="2:57" x14ac:dyDescent="0.2">
      <c r="B1487" s="7"/>
      <c r="C1487" s="7"/>
      <c r="E1487" s="7"/>
      <c r="F1487" s="7"/>
      <c r="G1487" s="7"/>
      <c r="H1487" s="7"/>
      <c r="I1487" s="7"/>
      <c r="J1487" s="7"/>
      <c r="K1487" s="7"/>
      <c r="O1487" s="10"/>
      <c r="P1487" s="7"/>
      <c r="Q1487" s="7"/>
      <c r="S1487" s="7"/>
      <c r="T1487" s="7"/>
      <c r="U1487" s="7"/>
      <c r="V1487" s="7"/>
      <c r="X1487" s="7"/>
      <c r="Y1487" s="7"/>
      <c r="Z1487" s="7"/>
      <c r="AA1487" s="7"/>
      <c r="AC1487" s="7"/>
      <c r="AD1487" s="7"/>
      <c r="AF1487" s="7"/>
      <c r="AG1487" s="7"/>
      <c r="AH1487" s="7"/>
      <c r="AI1487" s="7"/>
      <c r="AJ1487" s="7"/>
      <c r="AK1487" s="7"/>
      <c r="AL1487" s="7"/>
      <c r="AM1487" s="7"/>
      <c r="AN1487" s="7"/>
      <c r="AO1487" s="7"/>
      <c r="AP1487" s="7"/>
      <c r="AQ1487" s="7"/>
      <c r="AR1487" s="7"/>
      <c r="AS1487" s="7"/>
      <c r="AT1487" s="7"/>
      <c r="AU1487" s="7"/>
      <c r="AV1487" s="7"/>
      <c r="AW1487" s="7"/>
      <c r="AX1487" s="7"/>
      <c r="AY1487" s="7"/>
      <c r="AZ1487" s="7"/>
      <c r="BA1487" s="7"/>
      <c r="BB1487" s="7"/>
      <c r="BC1487" s="7"/>
      <c r="BD1487" s="7"/>
      <c r="BE1487" s="7"/>
    </row>
    <row r="1488" spans="2:57" x14ac:dyDescent="0.2">
      <c r="B1488" s="7"/>
      <c r="C1488" s="7"/>
      <c r="E1488" s="7"/>
      <c r="F1488" s="7"/>
      <c r="G1488" s="7"/>
      <c r="H1488" s="7"/>
      <c r="I1488" s="7"/>
      <c r="J1488" s="7"/>
      <c r="K1488" s="7"/>
      <c r="O1488" s="10"/>
      <c r="P1488" s="7"/>
      <c r="Q1488" s="7"/>
      <c r="S1488" s="7"/>
      <c r="T1488" s="7"/>
      <c r="U1488" s="7"/>
      <c r="V1488" s="7"/>
      <c r="X1488" s="7"/>
      <c r="Y1488" s="7"/>
      <c r="Z1488" s="7"/>
      <c r="AA1488" s="7"/>
      <c r="AC1488" s="7"/>
      <c r="AD1488" s="7"/>
      <c r="AF1488" s="7"/>
      <c r="AG1488" s="7"/>
      <c r="AH1488" s="7"/>
      <c r="AI1488" s="7"/>
      <c r="AJ1488" s="7"/>
      <c r="AK1488" s="7"/>
      <c r="AL1488" s="7"/>
      <c r="AM1488" s="7"/>
      <c r="AN1488" s="7"/>
      <c r="AO1488" s="7"/>
      <c r="AP1488" s="7"/>
      <c r="AQ1488" s="7"/>
      <c r="AR1488" s="7"/>
      <c r="AS1488" s="7"/>
      <c r="AT1488" s="7"/>
      <c r="AU1488" s="7"/>
      <c r="AV1488" s="7"/>
      <c r="AW1488" s="7"/>
      <c r="AX1488" s="7"/>
      <c r="AY1488" s="7"/>
      <c r="AZ1488" s="7"/>
      <c r="BA1488" s="7"/>
      <c r="BB1488" s="7"/>
      <c r="BC1488" s="7"/>
      <c r="BD1488" s="7"/>
      <c r="BE1488" s="7"/>
    </row>
    <row r="1489" spans="2:57" x14ac:dyDescent="0.2">
      <c r="B1489" s="7"/>
      <c r="C1489" s="7"/>
      <c r="E1489" s="7"/>
      <c r="F1489" s="7"/>
      <c r="G1489" s="7"/>
      <c r="H1489" s="7"/>
      <c r="I1489" s="7"/>
      <c r="J1489" s="7"/>
      <c r="K1489" s="7"/>
      <c r="O1489" s="10"/>
      <c r="P1489" s="7"/>
      <c r="Q1489" s="7"/>
      <c r="S1489" s="7"/>
      <c r="T1489" s="7"/>
      <c r="U1489" s="7"/>
      <c r="V1489" s="7"/>
      <c r="X1489" s="7"/>
      <c r="Y1489" s="7"/>
      <c r="Z1489" s="7"/>
      <c r="AA1489" s="7"/>
      <c r="AC1489" s="7"/>
      <c r="AD1489" s="7"/>
      <c r="AF1489" s="7"/>
      <c r="AG1489" s="7"/>
      <c r="AH1489" s="7"/>
      <c r="AI1489" s="7"/>
      <c r="AJ1489" s="7"/>
      <c r="AK1489" s="7"/>
      <c r="AL1489" s="7"/>
      <c r="AM1489" s="7"/>
      <c r="AN1489" s="7"/>
      <c r="AO1489" s="7"/>
      <c r="AP1489" s="7"/>
      <c r="AQ1489" s="7"/>
      <c r="AR1489" s="7"/>
      <c r="AS1489" s="7"/>
      <c r="AT1489" s="7"/>
      <c r="AU1489" s="7"/>
      <c r="AV1489" s="7"/>
      <c r="AW1489" s="7"/>
      <c r="AX1489" s="7"/>
      <c r="AY1489" s="7"/>
      <c r="AZ1489" s="7"/>
      <c r="BA1489" s="7"/>
      <c r="BB1489" s="7"/>
      <c r="BC1489" s="7"/>
      <c r="BD1489" s="7"/>
      <c r="BE1489" s="7"/>
    </row>
    <row r="1490" spans="2:57" x14ac:dyDescent="0.2">
      <c r="B1490" s="7"/>
      <c r="C1490" s="7"/>
      <c r="E1490" s="7"/>
      <c r="F1490" s="7"/>
      <c r="G1490" s="7"/>
      <c r="H1490" s="7"/>
      <c r="I1490" s="7"/>
      <c r="J1490" s="7"/>
      <c r="K1490" s="7"/>
      <c r="O1490" s="10"/>
      <c r="P1490" s="7"/>
      <c r="Q1490" s="7"/>
      <c r="S1490" s="7"/>
      <c r="T1490" s="7"/>
      <c r="U1490" s="7"/>
      <c r="V1490" s="7"/>
      <c r="X1490" s="7"/>
      <c r="Y1490" s="7"/>
      <c r="Z1490" s="7"/>
      <c r="AA1490" s="7"/>
      <c r="AC1490" s="7"/>
      <c r="AD1490" s="7"/>
      <c r="AF1490" s="7"/>
      <c r="AG1490" s="7"/>
      <c r="AH1490" s="7"/>
      <c r="AI1490" s="7"/>
      <c r="AJ1490" s="7"/>
      <c r="AK1490" s="7"/>
      <c r="AL1490" s="7"/>
      <c r="AM1490" s="7"/>
      <c r="AN1490" s="7"/>
      <c r="AO1490" s="7"/>
      <c r="AP1490" s="7"/>
      <c r="AQ1490" s="7"/>
      <c r="AR1490" s="7"/>
      <c r="AS1490" s="7"/>
      <c r="AT1490" s="7"/>
      <c r="AU1490" s="7"/>
      <c r="AV1490" s="7"/>
      <c r="AW1490" s="7"/>
      <c r="AX1490" s="7"/>
      <c r="AY1490" s="7"/>
      <c r="AZ1490" s="7"/>
      <c r="BA1490" s="7"/>
      <c r="BB1490" s="7"/>
      <c r="BC1490" s="7"/>
      <c r="BD1490" s="7"/>
      <c r="BE1490" s="7"/>
    </row>
    <row r="1491" spans="2:57" x14ac:dyDescent="0.2">
      <c r="B1491" s="7"/>
      <c r="C1491" s="7"/>
      <c r="E1491" s="7"/>
      <c r="F1491" s="7"/>
      <c r="G1491" s="7"/>
      <c r="H1491" s="7"/>
      <c r="I1491" s="7"/>
      <c r="J1491" s="7"/>
      <c r="K1491" s="7"/>
      <c r="O1491" s="10"/>
      <c r="P1491" s="7"/>
      <c r="Q1491" s="7"/>
      <c r="S1491" s="7"/>
      <c r="T1491" s="7"/>
      <c r="U1491" s="7"/>
      <c r="V1491" s="7"/>
      <c r="X1491" s="7"/>
      <c r="Y1491" s="7"/>
      <c r="Z1491" s="7"/>
      <c r="AA1491" s="7"/>
      <c r="AC1491" s="7"/>
      <c r="AD1491" s="7"/>
      <c r="AF1491" s="7"/>
      <c r="AG1491" s="7"/>
      <c r="AH1491" s="7"/>
      <c r="AI1491" s="7"/>
      <c r="AJ1491" s="7"/>
      <c r="AK1491" s="7"/>
      <c r="AL1491" s="7"/>
      <c r="AM1491" s="7"/>
      <c r="AN1491" s="7"/>
      <c r="AO1491" s="7"/>
      <c r="AP1491" s="7"/>
      <c r="AQ1491" s="7"/>
      <c r="AR1491" s="7"/>
      <c r="AS1491" s="7"/>
      <c r="AT1491" s="7"/>
      <c r="AU1491" s="7"/>
      <c r="AV1491" s="7"/>
      <c r="AW1491" s="7"/>
      <c r="AX1491" s="7"/>
      <c r="AY1491" s="7"/>
      <c r="AZ1491" s="7"/>
      <c r="BA1491" s="7"/>
      <c r="BB1491" s="7"/>
      <c r="BC1491" s="7"/>
      <c r="BD1491" s="7"/>
      <c r="BE1491" s="7"/>
    </row>
    <row r="1492" spans="2:57" x14ac:dyDescent="0.2">
      <c r="B1492" s="7"/>
      <c r="C1492" s="7"/>
      <c r="E1492" s="7"/>
      <c r="F1492" s="7"/>
      <c r="G1492" s="7"/>
      <c r="H1492" s="7"/>
      <c r="I1492" s="7"/>
      <c r="J1492" s="7"/>
      <c r="K1492" s="7"/>
      <c r="O1492" s="10"/>
      <c r="P1492" s="7"/>
      <c r="Q1492" s="7"/>
      <c r="S1492" s="7"/>
      <c r="T1492" s="7"/>
      <c r="U1492" s="7"/>
      <c r="V1492" s="7"/>
      <c r="X1492" s="7"/>
      <c r="Y1492" s="7"/>
      <c r="Z1492" s="7"/>
      <c r="AA1492" s="7"/>
      <c r="AC1492" s="7"/>
      <c r="AD1492" s="7"/>
      <c r="AF1492" s="7"/>
      <c r="AG1492" s="7"/>
      <c r="AH1492" s="7"/>
      <c r="AI1492" s="7"/>
      <c r="AJ1492" s="7"/>
      <c r="AK1492" s="7"/>
      <c r="AL1492" s="7"/>
      <c r="AM1492" s="7"/>
      <c r="AN1492" s="7"/>
      <c r="AO1492" s="7"/>
      <c r="AP1492" s="7"/>
      <c r="AQ1492" s="7"/>
      <c r="AR1492" s="7"/>
      <c r="AS1492" s="7"/>
      <c r="AT1492" s="7"/>
      <c r="AU1492" s="7"/>
      <c r="AV1492" s="7"/>
      <c r="AW1492" s="7"/>
      <c r="AX1492" s="7"/>
      <c r="AY1492" s="7"/>
      <c r="AZ1492" s="7"/>
      <c r="BA1492" s="7"/>
      <c r="BB1492" s="7"/>
      <c r="BC1492" s="7"/>
      <c r="BD1492" s="7"/>
      <c r="BE1492" s="7"/>
    </row>
    <row r="1493" spans="2:57" x14ac:dyDescent="0.2">
      <c r="B1493" s="7"/>
      <c r="C1493" s="7"/>
      <c r="E1493" s="7"/>
      <c r="F1493" s="7"/>
      <c r="G1493" s="7"/>
      <c r="H1493" s="7"/>
      <c r="I1493" s="7"/>
      <c r="J1493" s="7"/>
      <c r="K1493" s="7"/>
      <c r="O1493" s="10"/>
      <c r="P1493" s="7"/>
      <c r="Q1493" s="7"/>
      <c r="S1493" s="7"/>
      <c r="T1493" s="7"/>
      <c r="U1493" s="7"/>
      <c r="V1493" s="7"/>
      <c r="X1493" s="7"/>
      <c r="Y1493" s="7"/>
      <c r="Z1493" s="7"/>
      <c r="AA1493" s="7"/>
      <c r="AC1493" s="7"/>
      <c r="AD1493" s="7"/>
      <c r="AF1493" s="7"/>
      <c r="AG1493" s="7"/>
      <c r="AH1493" s="7"/>
      <c r="AI1493" s="7"/>
      <c r="AJ1493" s="7"/>
      <c r="AK1493" s="7"/>
      <c r="AL1493" s="7"/>
      <c r="AM1493" s="7"/>
      <c r="AN1493" s="7"/>
      <c r="AO1493" s="7"/>
      <c r="AP1493" s="7"/>
      <c r="AQ1493" s="7"/>
      <c r="AR1493" s="7"/>
      <c r="AS1493" s="7"/>
      <c r="AT1493" s="7"/>
      <c r="AU1493" s="7"/>
      <c r="AV1493" s="7"/>
      <c r="AW1493" s="7"/>
      <c r="AX1493" s="7"/>
      <c r="AY1493" s="7"/>
      <c r="AZ1493" s="7"/>
      <c r="BA1493" s="7"/>
      <c r="BB1493" s="7"/>
      <c r="BC1493" s="7"/>
      <c r="BD1493" s="7"/>
      <c r="BE1493" s="7"/>
    </row>
    <row r="1494" spans="2:57" x14ac:dyDescent="0.2">
      <c r="B1494" s="7"/>
      <c r="C1494" s="7"/>
      <c r="E1494" s="7"/>
      <c r="F1494" s="7"/>
      <c r="G1494" s="7"/>
      <c r="H1494" s="7"/>
      <c r="I1494" s="7"/>
      <c r="J1494" s="7"/>
      <c r="K1494" s="7"/>
      <c r="O1494" s="10"/>
      <c r="P1494" s="7"/>
      <c r="Q1494" s="7"/>
      <c r="S1494" s="7"/>
      <c r="T1494" s="7"/>
      <c r="U1494" s="7"/>
      <c r="V1494" s="7"/>
      <c r="X1494" s="7"/>
      <c r="Y1494" s="7"/>
      <c r="Z1494" s="7"/>
      <c r="AA1494" s="7"/>
      <c r="AC1494" s="7"/>
      <c r="AD1494" s="7"/>
      <c r="AF1494" s="7"/>
      <c r="AG1494" s="7"/>
      <c r="AH1494" s="7"/>
      <c r="AI1494" s="7"/>
      <c r="AJ1494" s="7"/>
      <c r="AK1494" s="7"/>
      <c r="AL1494" s="7"/>
      <c r="AM1494" s="7"/>
      <c r="AN1494" s="7"/>
      <c r="AO1494" s="7"/>
      <c r="AP1494" s="7"/>
      <c r="AQ1494" s="7"/>
      <c r="AR1494" s="7"/>
      <c r="AS1494" s="7"/>
      <c r="AT1494" s="7"/>
      <c r="AU1494" s="7"/>
      <c r="AV1494" s="7"/>
      <c r="AW1494" s="7"/>
      <c r="AX1494" s="7"/>
      <c r="AY1494" s="7"/>
      <c r="AZ1494" s="7"/>
      <c r="BA1494" s="7"/>
      <c r="BB1494" s="7"/>
      <c r="BC1494" s="7"/>
      <c r="BD1494" s="7"/>
      <c r="BE1494" s="7"/>
    </row>
    <row r="1495" spans="2:57" x14ac:dyDescent="0.2">
      <c r="B1495" s="7"/>
      <c r="C1495" s="7"/>
      <c r="E1495" s="7"/>
      <c r="F1495" s="7"/>
      <c r="G1495" s="7"/>
      <c r="H1495" s="7"/>
      <c r="I1495" s="7"/>
      <c r="J1495" s="7"/>
      <c r="K1495" s="7"/>
      <c r="O1495" s="10"/>
      <c r="P1495" s="7"/>
      <c r="Q1495" s="7"/>
      <c r="S1495" s="7"/>
      <c r="T1495" s="7"/>
      <c r="U1495" s="7"/>
      <c r="V1495" s="7"/>
      <c r="X1495" s="7"/>
      <c r="Y1495" s="7"/>
      <c r="Z1495" s="7"/>
      <c r="AA1495" s="7"/>
      <c r="AC1495" s="7"/>
      <c r="AD1495" s="7"/>
      <c r="AF1495" s="7"/>
      <c r="AG1495" s="7"/>
      <c r="AH1495" s="7"/>
      <c r="AI1495" s="7"/>
      <c r="AJ1495" s="7"/>
      <c r="AK1495" s="7"/>
      <c r="AL1495" s="7"/>
      <c r="AM1495" s="7"/>
      <c r="AN1495" s="7"/>
      <c r="AO1495" s="7"/>
      <c r="AP1495" s="7"/>
      <c r="AQ1495" s="7"/>
      <c r="AR1495" s="7"/>
      <c r="AS1495" s="7"/>
      <c r="AT1495" s="7"/>
      <c r="AU1495" s="7"/>
      <c r="AV1495" s="7"/>
      <c r="AW1495" s="7"/>
      <c r="AX1495" s="7"/>
      <c r="AY1495" s="7"/>
      <c r="AZ1495" s="7"/>
      <c r="BA1495" s="7"/>
      <c r="BB1495" s="7"/>
      <c r="BC1495" s="7"/>
      <c r="BD1495" s="7"/>
      <c r="BE1495" s="7"/>
    </row>
    <row r="1496" spans="2:57" x14ac:dyDescent="0.2">
      <c r="B1496" s="7"/>
      <c r="C1496" s="7"/>
      <c r="E1496" s="7"/>
      <c r="F1496" s="7"/>
      <c r="G1496" s="7"/>
      <c r="H1496" s="7"/>
      <c r="I1496" s="7"/>
      <c r="J1496" s="7"/>
      <c r="K1496" s="7"/>
      <c r="O1496" s="10"/>
      <c r="P1496" s="7"/>
      <c r="Q1496" s="7"/>
      <c r="S1496" s="7"/>
      <c r="T1496" s="7"/>
      <c r="U1496" s="7"/>
      <c r="V1496" s="7"/>
      <c r="X1496" s="7"/>
      <c r="Y1496" s="7"/>
      <c r="Z1496" s="7"/>
      <c r="AA1496" s="7"/>
      <c r="AC1496" s="7"/>
      <c r="AD1496" s="7"/>
      <c r="AF1496" s="7"/>
      <c r="AG1496" s="7"/>
      <c r="AH1496" s="7"/>
      <c r="AI1496" s="7"/>
      <c r="AJ1496" s="7"/>
      <c r="AK1496" s="7"/>
      <c r="AL1496" s="7"/>
      <c r="AM1496" s="7"/>
      <c r="AN1496" s="7"/>
      <c r="AO1496" s="7"/>
      <c r="AP1496" s="7"/>
      <c r="AQ1496" s="7"/>
      <c r="AR1496" s="7"/>
      <c r="AS1496" s="7"/>
      <c r="AT1496" s="7"/>
      <c r="AU1496" s="7"/>
      <c r="AV1496" s="7"/>
      <c r="AW1496" s="7"/>
      <c r="AX1496" s="7"/>
      <c r="AY1496" s="7"/>
      <c r="AZ1496" s="7"/>
      <c r="BA1496" s="7"/>
      <c r="BB1496" s="7"/>
      <c r="BC1496" s="7"/>
      <c r="BD1496" s="7"/>
      <c r="BE1496" s="7"/>
    </row>
    <row r="1497" spans="2:57" x14ac:dyDescent="0.2">
      <c r="B1497" s="7"/>
      <c r="C1497" s="7"/>
      <c r="E1497" s="7"/>
      <c r="F1497" s="7"/>
      <c r="G1497" s="7"/>
      <c r="H1497" s="7"/>
      <c r="I1497" s="7"/>
      <c r="J1497" s="7"/>
      <c r="K1497" s="7"/>
      <c r="O1497" s="10"/>
      <c r="P1497" s="7"/>
      <c r="Q1497" s="7"/>
      <c r="S1497" s="7"/>
      <c r="T1497" s="7"/>
      <c r="U1497" s="7"/>
      <c r="V1497" s="7"/>
      <c r="X1497" s="7"/>
      <c r="Y1497" s="7"/>
      <c r="Z1497" s="7"/>
      <c r="AA1497" s="7"/>
      <c r="AC1497" s="7"/>
      <c r="AD1497" s="7"/>
      <c r="AF1497" s="7"/>
      <c r="AG1497" s="7"/>
      <c r="AH1497" s="7"/>
      <c r="AI1497" s="7"/>
      <c r="AJ1497" s="7"/>
      <c r="AK1497" s="7"/>
      <c r="AL1497" s="7"/>
      <c r="AM1497" s="7"/>
      <c r="AN1497" s="7"/>
      <c r="AO1497" s="7"/>
      <c r="AP1497" s="7"/>
      <c r="AQ1497" s="7"/>
      <c r="AR1497" s="7"/>
      <c r="AS1497" s="7"/>
      <c r="AT1497" s="7"/>
      <c r="AU1497" s="7"/>
      <c r="AV1497" s="7"/>
      <c r="AW1497" s="7"/>
      <c r="AX1497" s="7"/>
      <c r="AY1497" s="7"/>
      <c r="AZ1497" s="7"/>
      <c r="BA1497" s="7"/>
      <c r="BB1497" s="7"/>
      <c r="BC1497" s="7"/>
      <c r="BD1497" s="7"/>
      <c r="BE1497" s="7"/>
    </row>
    <row r="1498" spans="2:57" x14ac:dyDescent="0.2">
      <c r="B1498" s="7"/>
      <c r="C1498" s="7"/>
      <c r="E1498" s="7"/>
      <c r="F1498" s="7"/>
      <c r="G1498" s="7"/>
      <c r="H1498" s="7"/>
      <c r="I1498" s="7"/>
      <c r="J1498" s="7"/>
      <c r="K1498" s="7"/>
      <c r="O1498" s="10"/>
      <c r="P1498" s="7"/>
      <c r="Q1498" s="7"/>
      <c r="S1498" s="7"/>
      <c r="T1498" s="7"/>
      <c r="U1498" s="7"/>
      <c r="V1498" s="7"/>
      <c r="X1498" s="7"/>
      <c r="Y1498" s="7"/>
      <c r="Z1498" s="7"/>
      <c r="AA1498" s="7"/>
      <c r="AC1498" s="7"/>
      <c r="AD1498" s="7"/>
      <c r="AF1498" s="7"/>
      <c r="AG1498" s="7"/>
      <c r="AH1498" s="7"/>
      <c r="AI1498" s="7"/>
      <c r="AJ1498" s="7"/>
      <c r="AK1498" s="7"/>
      <c r="AL1498" s="7"/>
      <c r="AM1498" s="7"/>
      <c r="AN1498" s="7"/>
      <c r="AO1498" s="7"/>
      <c r="AP1498" s="7"/>
      <c r="AQ1498" s="7"/>
      <c r="AR1498" s="7"/>
      <c r="AS1498" s="7"/>
      <c r="AT1498" s="7"/>
      <c r="AU1498" s="7"/>
      <c r="AV1498" s="7"/>
      <c r="AW1498" s="7"/>
      <c r="AX1498" s="7"/>
      <c r="AY1498" s="7"/>
      <c r="AZ1498" s="7"/>
      <c r="BA1498" s="7"/>
      <c r="BB1498" s="7"/>
      <c r="BC1498" s="7"/>
      <c r="BD1498" s="7"/>
      <c r="BE1498" s="7"/>
    </row>
    <row r="1499" spans="2:57" x14ac:dyDescent="0.2">
      <c r="B1499" s="7"/>
      <c r="C1499" s="7"/>
      <c r="E1499" s="7"/>
      <c r="F1499" s="7"/>
      <c r="G1499" s="7"/>
      <c r="H1499" s="7"/>
      <c r="I1499" s="7"/>
      <c r="J1499" s="7"/>
      <c r="K1499" s="7"/>
      <c r="O1499" s="10"/>
      <c r="P1499" s="7"/>
      <c r="Q1499" s="7"/>
      <c r="S1499" s="7"/>
      <c r="T1499" s="7"/>
      <c r="U1499" s="7"/>
      <c r="V1499" s="7"/>
      <c r="X1499" s="7"/>
      <c r="Y1499" s="7"/>
      <c r="Z1499" s="7"/>
      <c r="AA1499" s="7"/>
      <c r="AC1499" s="7"/>
      <c r="AD1499" s="7"/>
      <c r="AF1499" s="7"/>
      <c r="AG1499" s="7"/>
      <c r="AH1499" s="7"/>
      <c r="AI1499" s="7"/>
      <c r="AJ1499" s="7"/>
      <c r="AK1499" s="7"/>
      <c r="AL1499" s="7"/>
      <c r="AM1499" s="7"/>
      <c r="AN1499" s="7"/>
      <c r="AO1499" s="7"/>
      <c r="AP1499" s="7"/>
      <c r="AQ1499" s="7"/>
      <c r="AR1499" s="7"/>
      <c r="AS1499" s="7"/>
      <c r="AT1499" s="7"/>
      <c r="AU1499" s="7"/>
      <c r="AV1499" s="7"/>
      <c r="AW1499" s="7"/>
      <c r="AX1499" s="7"/>
      <c r="AY1499" s="7"/>
      <c r="AZ1499" s="7"/>
      <c r="BA1499" s="7"/>
      <c r="BB1499" s="7"/>
      <c r="BC1499" s="7"/>
      <c r="BD1499" s="7"/>
      <c r="BE1499" s="7"/>
    </row>
    <row r="1500" spans="2:57" x14ac:dyDescent="0.2">
      <c r="B1500" s="7"/>
      <c r="C1500" s="7"/>
      <c r="E1500" s="7"/>
      <c r="F1500" s="7"/>
      <c r="G1500" s="7"/>
      <c r="H1500" s="7"/>
      <c r="I1500" s="7"/>
      <c r="J1500" s="7"/>
      <c r="K1500" s="7"/>
      <c r="O1500" s="10"/>
      <c r="P1500" s="7"/>
      <c r="Q1500" s="7"/>
      <c r="S1500" s="7"/>
      <c r="T1500" s="7"/>
      <c r="U1500" s="7"/>
      <c r="V1500" s="7"/>
      <c r="X1500" s="7"/>
      <c r="Y1500" s="7"/>
      <c r="Z1500" s="7"/>
      <c r="AA1500" s="7"/>
      <c r="AC1500" s="7"/>
      <c r="AD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7"/>
      <c r="AP1500" s="7"/>
      <c r="AQ1500" s="7"/>
      <c r="AR1500" s="7"/>
      <c r="AS1500" s="7"/>
      <c r="AT1500" s="7"/>
      <c r="AU1500" s="7"/>
      <c r="AV1500" s="7"/>
      <c r="AW1500" s="7"/>
      <c r="AX1500" s="7"/>
      <c r="AY1500" s="7"/>
      <c r="AZ1500" s="7"/>
      <c r="BA1500" s="7"/>
      <c r="BB1500" s="7"/>
      <c r="BC1500" s="7"/>
      <c r="BD1500" s="7"/>
      <c r="BE1500" s="7"/>
    </row>
    <row r="1501" spans="2:57" x14ac:dyDescent="0.2">
      <c r="B1501" s="7"/>
      <c r="C1501" s="7"/>
      <c r="E1501" s="7"/>
      <c r="F1501" s="7"/>
      <c r="G1501" s="7"/>
      <c r="H1501" s="7"/>
      <c r="I1501" s="7"/>
      <c r="J1501" s="7"/>
      <c r="K1501" s="7"/>
      <c r="O1501" s="10"/>
      <c r="P1501" s="7"/>
      <c r="Q1501" s="7"/>
      <c r="S1501" s="7"/>
      <c r="T1501" s="7"/>
      <c r="U1501" s="7"/>
      <c r="V1501" s="7"/>
      <c r="X1501" s="7"/>
      <c r="Y1501" s="7"/>
      <c r="Z1501" s="7"/>
      <c r="AA1501" s="7"/>
      <c r="AC1501" s="7"/>
      <c r="AD1501" s="7"/>
      <c r="AF1501" s="7"/>
      <c r="AG1501" s="7"/>
      <c r="AH1501" s="7"/>
      <c r="AI1501" s="7"/>
      <c r="AJ1501" s="7"/>
      <c r="AK1501" s="7"/>
      <c r="AL1501" s="7"/>
      <c r="AM1501" s="7"/>
      <c r="AN1501" s="7"/>
      <c r="AO1501" s="7"/>
      <c r="AP1501" s="7"/>
      <c r="AQ1501" s="7"/>
      <c r="AR1501" s="7"/>
      <c r="AS1501" s="7"/>
      <c r="AT1501" s="7"/>
      <c r="AU1501" s="7"/>
      <c r="AV1501" s="7"/>
      <c r="AW1501" s="7"/>
      <c r="AX1501" s="7"/>
      <c r="AY1501" s="7"/>
      <c r="AZ1501" s="7"/>
      <c r="BA1501" s="7"/>
      <c r="BB1501" s="7"/>
      <c r="BC1501" s="7"/>
      <c r="BD1501" s="7"/>
      <c r="BE1501" s="7"/>
    </row>
    <row r="1502" spans="2:57" x14ac:dyDescent="0.2">
      <c r="B1502" s="7"/>
      <c r="C1502" s="7"/>
      <c r="E1502" s="7"/>
      <c r="F1502" s="7"/>
      <c r="G1502" s="7"/>
      <c r="H1502" s="7"/>
      <c r="I1502" s="7"/>
      <c r="J1502" s="7"/>
      <c r="K1502" s="7"/>
      <c r="O1502" s="10"/>
      <c r="P1502" s="7"/>
      <c r="Q1502" s="7"/>
      <c r="S1502" s="7"/>
      <c r="T1502" s="7"/>
      <c r="U1502" s="7"/>
      <c r="V1502" s="7"/>
      <c r="X1502" s="7"/>
      <c r="Y1502" s="7"/>
      <c r="Z1502" s="7"/>
      <c r="AA1502" s="7"/>
      <c r="AC1502" s="7"/>
      <c r="AD1502" s="7"/>
      <c r="AF1502" s="7"/>
      <c r="AG1502" s="7"/>
      <c r="AH1502" s="7"/>
      <c r="AI1502" s="7"/>
      <c r="AJ1502" s="7"/>
      <c r="AK1502" s="7"/>
      <c r="AL1502" s="7"/>
      <c r="AM1502" s="7"/>
      <c r="AN1502" s="7"/>
      <c r="AO1502" s="7"/>
      <c r="AP1502" s="7"/>
      <c r="AQ1502" s="7"/>
      <c r="AR1502" s="7"/>
      <c r="AS1502" s="7"/>
      <c r="AT1502" s="7"/>
      <c r="AU1502" s="7"/>
      <c r="AV1502" s="7"/>
      <c r="AW1502" s="7"/>
      <c r="AX1502" s="7"/>
      <c r="AY1502" s="7"/>
      <c r="AZ1502" s="7"/>
      <c r="BA1502" s="7"/>
      <c r="BB1502" s="7"/>
      <c r="BC1502" s="7"/>
      <c r="BD1502" s="7"/>
      <c r="BE1502" s="7"/>
    </row>
    <row r="1503" spans="2:57" x14ac:dyDescent="0.2">
      <c r="B1503" s="7"/>
      <c r="C1503" s="7"/>
      <c r="E1503" s="7"/>
      <c r="F1503" s="7"/>
      <c r="G1503" s="7"/>
      <c r="H1503" s="7"/>
      <c r="I1503" s="7"/>
      <c r="J1503" s="7"/>
      <c r="K1503" s="7"/>
      <c r="O1503" s="10"/>
      <c r="P1503" s="7"/>
      <c r="Q1503" s="7"/>
      <c r="S1503" s="7"/>
      <c r="T1503" s="7"/>
      <c r="U1503" s="7"/>
      <c r="V1503" s="7"/>
      <c r="X1503" s="7"/>
      <c r="Y1503" s="7"/>
      <c r="Z1503" s="7"/>
      <c r="AA1503" s="7"/>
      <c r="AC1503" s="7"/>
      <c r="AD1503" s="7"/>
      <c r="AF1503" s="7"/>
      <c r="AG1503" s="7"/>
      <c r="AH1503" s="7"/>
      <c r="AI1503" s="7"/>
      <c r="AJ1503" s="7"/>
      <c r="AK1503" s="7"/>
      <c r="AL1503" s="7"/>
      <c r="AM1503" s="7"/>
      <c r="AN1503" s="7"/>
      <c r="AO1503" s="7"/>
      <c r="AP1503" s="7"/>
      <c r="AQ1503" s="7"/>
      <c r="AR1503" s="7"/>
      <c r="AS1503" s="7"/>
      <c r="AT1503" s="7"/>
      <c r="AU1503" s="7"/>
      <c r="AV1503" s="7"/>
      <c r="AW1503" s="7"/>
      <c r="AX1503" s="7"/>
      <c r="AY1503" s="7"/>
      <c r="AZ1503" s="7"/>
      <c r="BA1503" s="7"/>
      <c r="BB1503" s="7"/>
      <c r="BC1503" s="7"/>
      <c r="BD1503" s="7"/>
      <c r="BE1503" s="7"/>
    </row>
    <row r="1504" spans="2:57" x14ac:dyDescent="0.2">
      <c r="B1504" s="7"/>
      <c r="C1504" s="7"/>
      <c r="E1504" s="7"/>
      <c r="F1504" s="7"/>
      <c r="G1504" s="7"/>
      <c r="H1504" s="7"/>
      <c r="I1504" s="7"/>
      <c r="J1504" s="7"/>
      <c r="K1504" s="7"/>
      <c r="O1504" s="10"/>
      <c r="P1504" s="7"/>
      <c r="Q1504" s="7"/>
      <c r="S1504" s="7"/>
      <c r="T1504" s="7"/>
      <c r="U1504" s="7"/>
      <c r="V1504" s="7"/>
      <c r="X1504" s="7"/>
      <c r="Y1504" s="7"/>
      <c r="Z1504" s="7"/>
      <c r="AA1504" s="7"/>
      <c r="AC1504" s="7"/>
      <c r="AD1504" s="7"/>
      <c r="AF1504" s="7"/>
      <c r="AG1504" s="7"/>
      <c r="AH1504" s="7"/>
      <c r="AI1504" s="7"/>
      <c r="AJ1504" s="7"/>
      <c r="AK1504" s="7"/>
      <c r="AL1504" s="7"/>
      <c r="AM1504" s="7"/>
      <c r="AN1504" s="7"/>
      <c r="AO1504" s="7"/>
      <c r="AP1504" s="7"/>
      <c r="AQ1504" s="7"/>
      <c r="AR1504" s="7"/>
      <c r="AS1504" s="7"/>
      <c r="AT1504" s="7"/>
      <c r="AU1504" s="7"/>
      <c r="AV1504" s="7"/>
      <c r="AW1504" s="7"/>
      <c r="AX1504" s="7"/>
      <c r="AY1504" s="7"/>
      <c r="AZ1504" s="7"/>
      <c r="BA1504" s="7"/>
      <c r="BB1504" s="7"/>
      <c r="BC1504" s="7"/>
      <c r="BD1504" s="7"/>
      <c r="BE1504" s="7"/>
    </row>
    <row r="1505" spans="2:57" x14ac:dyDescent="0.2">
      <c r="B1505" s="7"/>
      <c r="C1505" s="7"/>
      <c r="E1505" s="7"/>
      <c r="F1505" s="7"/>
      <c r="G1505" s="7"/>
      <c r="H1505" s="7"/>
      <c r="I1505" s="7"/>
      <c r="J1505" s="7"/>
      <c r="K1505" s="7"/>
      <c r="O1505" s="10"/>
      <c r="P1505" s="7"/>
      <c r="Q1505" s="7"/>
      <c r="S1505" s="7"/>
      <c r="T1505" s="7"/>
      <c r="U1505" s="7"/>
      <c r="V1505" s="7"/>
      <c r="X1505" s="7"/>
      <c r="Y1505" s="7"/>
      <c r="Z1505" s="7"/>
      <c r="AA1505" s="7"/>
      <c r="AC1505" s="7"/>
      <c r="AD1505" s="7"/>
      <c r="AF1505" s="7"/>
      <c r="AG1505" s="7"/>
      <c r="AH1505" s="7"/>
      <c r="AI1505" s="7"/>
      <c r="AJ1505" s="7"/>
      <c r="AK1505" s="7"/>
      <c r="AL1505" s="7"/>
      <c r="AM1505" s="7"/>
      <c r="AN1505" s="7"/>
      <c r="AO1505" s="7"/>
      <c r="AP1505" s="7"/>
      <c r="AQ1505" s="7"/>
      <c r="AR1505" s="7"/>
      <c r="AS1505" s="7"/>
      <c r="AT1505" s="7"/>
      <c r="AU1505" s="7"/>
      <c r="AV1505" s="7"/>
      <c r="AW1505" s="7"/>
      <c r="AX1505" s="7"/>
      <c r="AY1505" s="7"/>
      <c r="AZ1505" s="7"/>
      <c r="BA1505" s="7"/>
      <c r="BB1505" s="7"/>
      <c r="BC1505" s="7"/>
      <c r="BD1505" s="7"/>
      <c r="BE1505" s="7"/>
    </row>
    <row r="1506" spans="2:57" x14ac:dyDescent="0.2">
      <c r="B1506" s="7"/>
      <c r="C1506" s="7"/>
      <c r="E1506" s="7"/>
      <c r="F1506" s="7"/>
      <c r="G1506" s="7"/>
      <c r="H1506" s="7"/>
      <c r="I1506" s="7"/>
      <c r="J1506" s="7"/>
      <c r="K1506" s="7"/>
      <c r="O1506" s="10"/>
      <c r="P1506" s="7"/>
      <c r="Q1506" s="7"/>
      <c r="S1506" s="7"/>
      <c r="T1506" s="7"/>
      <c r="U1506" s="7"/>
      <c r="V1506" s="7"/>
      <c r="X1506" s="7"/>
      <c r="Y1506" s="7"/>
      <c r="Z1506" s="7"/>
      <c r="AA1506" s="7"/>
      <c r="AC1506" s="7"/>
      <c r="AD1506" s="7"/>
      <c r="AF1506" s="7"/>
      <c r="AG1506" s="7"/>
      <c r="AH1506" s="7"/>
      <c r="AI1506" s="7"/>
      <c r="AJ1506" s="7"/>
      <c r="AK1506" s="7"/>
      <c r="AL1506" s="7"/>
      <c r="AM1506" s="7"/>
      <c r="AN1506" s="7"/>
      <c r="AO1506" s="7"/>
      <c r="AP1506" s="7"/>
      <c r="AQ1506" s="7"/>
      <c r="AR1506" s="7"/>
      <c r="AS1506" s="7"/>
      <c r="AT1506" s="7"/>
      <c r="AU1506" s="7"/>
      <c r="AV1506" s="7"/>
      <c r="AW1506" s="7"/>
      <c r="AX1506" s="7"/>
      <c r="AY1506" s="7"/>
      <c r="AZ1506" s="7"/>
      <c r="BA1506" s="7"/>
      <c r="BB1506" s="7"/>
      <c r="BC1506" s="7"/>
      <c r="BD1506" s="7"/>
      <c r="BE1506" s="7"/>
    </row>
    <row r="1507" spans="2:57" x14ac:dyDescent="0.2">
      <c r="B1507" s="7"/>
      <c r="C1507" s="7"/>
      <c r="E1507" s="7"/>
      <c r="F1507" s="7"/>
      <c r="G1507" s="7"/>
      <c r="H1507" s="7"/>
      <c r="I1507" s="7"/>
      <c r="J1507" s="7"/>
      <c r="K1507" s="7"/>
      <c r="O1507" s="10"/>
      <c r="P1507" s="7"/>
      <c r="Q1507" s="7"/>
      <c r="S1507" s="7"/>
      <c r="T1507" s="7"/>
      <c r="U1507" s="7"/>
      <c r="V1507" s="7"/>
      <c r="X1507" s="7"/>
      <c r="Y1507" s="7"/>
      <c r="Z1507" s="7"/>
      <c r="AA1507" s="7"/>
      <c r="AC1507" s="7"/>
      <c r="AD1507" s="7"/>
      <c r="AF1507" s="7"/>
      <c r="AG1507" s="7"/>
      <c r="AH1507" s="7"/>
      <c r="AI1507" s="7"/>
      <c r="AJ1507" s="7"/>
      <c r="AK1507" s="7"/>
      <c r="AL1507" s="7"/>
      <c r="AM1507" s="7"/>
      <c r="AN1507" s="7"/>
      <c r="AO1507" s="7"/>
      <c r="AP1507" s="7"/>
      <c r="AQ1507" s="7"/>
      <c r="AR1507" s="7"/>
      <c r="AS1507" s="7"/>
      <c r="AT1507" s="7"/>
      <c r="AU1507" s="7"/>
      <c r="AV1507" s="7"/>
      <c r="AW1507" s="7"/>
      <c r="AX1507" s="7"/>
      <c r="AY1507" s="7"/>
      <c r="AZ1507" s="7"/>
      <c r="BA1507" s="7"/>
      <c r="BB1507" s="7"/>
      <c r="BC1507" s="7"/>
      <c r="BD1507" s="7"/>
      <c r="BE1507" s="7"/>
    </row>
    <row r="1508" spans="2:57" x14ac:dyDescent="0.2">
      <c r="B1508" s="7"/>
      <c r="C1508" s="7"/>
      <c r="E1508" s="7"/>
      <c r="F1508" s="7"/>
      <c r="G1508" s="7"/>
      <c r="H1508" s="7"/>
      <c r="I1508" s="7"/>
      <c r="J1508" s="7"/>
      <c r="K1508" s="7"/>
      <c r="O1508" s="10"/>
      <c r="P1508" s="7"/>
      <c r="Q1508" s="7"/>
      <c r="S1508" s="7"/>
      <c r="T1508" s="7"/>
      <c r="U1508" s="7"/>
      <c r="V1508" s="7"/>
      <c r="X1508" s="7"/>
      <c r="Y1508" s="7"/>
      <c r="Z1508" s="7"/>
      <c r="AA1508" s="7"/>
      <c r="AC1508" s="7"/>
      <c r="AD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7"/>
      <c r="AP1508" s="7"/>
      <c r="AQ1508" s="7"/>
      <c r="AR1508" s="7"/>
      <c r="AS1508" s="7"/>
      <c r="AT1508" s="7"/>
      <c r="AU1508" s="7"/>
      <c r="AV1508" s="7"/>
      <c r="AW1508" s="7"/>
      <c r="AX1508" s="7"/>
      <c r="AY1508" s="7"/>
      <c r="AZ1508" s="7"/>
      <c r="BA1508" s="7"/>
      <c r="BB1508" s="7"/>
      <c r="BC1508" s="7"/>
      <c r="BD1508" s="7"/>
      <c r="BE1508" s="7"/>
    </row>
    <row r="1509" spans="2:57" x14ac:dyDescent="0.2">
      <c r="B1509" s="7"/>
      <c r="C1509" s="7"/>
      <c r="E1509" s="7"/>
      <c r="F1509" s="7"/>
      <c r="G1509" s="7"/>
      <c r="H1509" s="7"/>
      <c r="I1509" s="7"/>
      <c r="J1509" s="7"/>
      <c r="K1509" s="7"/>
      <c r="O1509" s="10"/>
      <c r="P1509" s="7"/>
      <c r="Q1509" s="7"/>
      <c r="S1509" s="7"/>
      <c r="T1509" s="7"/>
      <c r="U1509" s="7"/>
      <c r="V1509" s="7"/>
      <c r="X1509" s="7"/>
      <c r="Y1509" s="7"/>
      <c r="Z1509" s="7"/>
      <c r="AA1509" s="7"/>
      <c r="AC1509" s="7"/>
      <c r="AD1509" s="7"/>
      <c r="AF1509" s="7"/>
      <c r="AG1509" s="7"/>
      <c r="AH1509" s="7"/>
      <c r="AI1509" s="7"/>
      <c r="AJ1509" s="7"/>
      <c r="AK1509" s="7"/>
      <c r="AL1509" s="7"/>
      <c r="AM1509" s="7"/>
      <c r="AN1509" s="7"/>
      <c r="AO1509" s="7"/>
      <c r="AP1509" s="7"/>
      <c r="AQ1509" s="7"/>
      <c r="AR1509" s="7"/>
      <c r="AS1509" s="7"/>
      <c r="AT1509" s="7"/>
      <c r="AU1509" s="7"/>
      <c r="AV1509" s="7"/>
      <c r="AW1509" s="7"/>
      <c r="AX1509" s="7"/>
      <c r="AY1509" s="7"/>
      <c r="AZ1509" s="7"/>
      <c r="BA1509" s="7"/>
      <c r="BB1509" s="7"/>
      <c r="BC1509" s="7"/>
      <c r="BD1509" s="7"/>
      <c r="BE1509" s="7"/>
    </row>
    <row r="1510" spans="2:57" x14ac:dyDescent="0.2">
      <c r="B1510" s="7"/>
      <c r="C1510" s="7"/>
      <c r="E1510" s="7"/>
      <c r="F1510" s="7"/>
      <c r="G1510" s="7"/>
      <c r="H1510" s="7"/>
      <c r="I1510" s="7"/>
      <c r="J1510" s="7"/>
      <c r="K1510" s="7"/>
      <c r="O1510" s="10"/>
      <c r="P1510" s="7"/>
      <c r="Q1510" s="7"/>
      <c r="S1510" s="7"/>
      <c r="T1510" s="7"/>
      <c r="U1510" s="7"/>
      <c r="V1510" s="7"/>
      <c r="X1510" s="7"/>
      <c r="Y1510" s="7"/>
      <c r="Z1510" s="7"/>
      <c r="AA1510" s="7"/>
      <c r="AC1510" s="7"/>
      <c r="AD1510" s="7"/>
      <c r="AF1510" s="7"/>
      <c r="AG1510" s="7"/>
      <c r="AH1510" s="7"/>
      <c r="AI1510" s="7"/>
      <c r="AJ1510" s="7"/>
      <c r="AK1510" s="7"/>
      <c r="AL1510" s="7"/>
      <c r="AM1510" s="7"/>
      <c r="AN1510" s="7"/>
      <c r="AO1510" s="7"/>
      <c r="AP1510" s="7"/>
      <c r="AQ1510" s="7"/>
      <c r="AR1510" s="7"/>
      <c r="AS1510" s="7"/>
      <c r="AT1510" s="7"/>
      <c r="AU1510" s="7"/>
      <c r="AV1510" s="7"/>
      <c r="AW1510" s="7"/>
      <c r="AX1510" s="7"/>
      <c r="AY1510" s="7"/>
      <c r="AZ1510" s="7"/>
      <c r="BA1510" s="7"/>
      <c r="BB1510" s="7"/>
      <c r="BC1510" s="7"/>
      <c r="BD1510" s="7"/>
      <c r="BE1510" s="7"/>
    </row>
    <row r="1511" spans="2:57" x14ac:dyDescent="0.2">
      <c r="B1511" s="7"/>
      <c r="C1511" s="7"/>
      <c r="E1511" s="7"/>
      <c r="F1511" s="7"/>
      <c r="G1511" s="7"/>
      <c r="H1511" s="7"/>
      <c r="I1511" s="7"/>
      <c r="J1511" s="7"/>
      <c r="K1511" s="7"/>
      <c r="O1511" s="10"/>
      <c r="P1511" s="7"/>
      <c r="Q1511" s="7"/>
      <c r="S1511" s="7"/>
      <c r="T1511" s="7"/>
      <c r="U1511" s="7"/>
      <c r="V1511" s="7"/>
      <c r="X1511" s="7"/>
      <c r="Y1511" s="7"/>
      <c r="Z1511" s="7"/>
      <c r="AA1511" s="7"/>
      <c r="AC1511" s="7"/>
      <c r="AD1511" s="7"/>
      <c r="AF1511" s="7"/>
      <c r="AG1511" s="7"/>
      <c r="AH1511" s="7"/>
      <c r="AI1511" s="7"/>
      <c r="AJ1511" s="7"/>
      <c r="AK1511" s="7"/>
      <c r="AL1511" s="7"/>
      <c r="AM1511" s="7"/>
      <c r="AN1511" s="7"/>
      <c r="AO1511" s="7"/>
      <c r="AP1511" s="7"/>
      <c r="AQ1511" s="7"/>
      <c r="AR1511" s="7"/>
      <c r="AS1511" s="7"/>
      <c r="AT1511" s="7"/>
      <c r="AU1511" s="7"/>
      <c r="AV1511" s="7"/>
      <c r="AW1511" s="7"/>
      <c r="AX1511" s="7"/>
      <c r="AY1511" s="7"/>
      <c r="AZ1511" s="7"/>
      <c r="BA1511" s="7"/>
      <c r="BB1511" s="7"/>
      <c r="BC1511" s="7"/>
      <c r="BD1511" s="7"/>
      <c r="BE1511" s="7"/>
    </row>
    <row r="1512" spans="2:57" x14ac:dyDescent="0.2">
      <c r="B1512" s="7"/>
      <c r="C1512" s="7"/>
      <c r="E1512" s="7"/>
      <c r="F1512" s="7"/>
      <c r="G1512" s="7"/>
      <c r="H1512" s="7"/>
      <c r="I1512" s="7"/>
      <c r="J1512" s="7"/>
      <c r="K1512" s="7"/>
      <c r="O1512" s="10"/>
      <c r="P1512" s="7"/>
      <c r="Q1512" s="7"/>
      <c r="S1512" s="7"/>
      <c r="T1512" s="7"/>
      <c r="U1512" s="7"/>
      <c r="V1512" s="7"/>
      <c r="X1512" s="7"/>
      <c r="Y1512" s="7"/>
      <c r="Z1512" s="7"/>
      <c r="AA1512" s="7"/>
      <c r="AC1512" s="7"/>
      <c r="AD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7"/>
      <c r="AP1512" s="7"/>
      <c r="AQ1512" s="7"/>
      <c r="AR1512" s="7"/>
      <c r="AS1512" s="7"/>
      <c r="AT1512" s="7"/>
      <c r="AU1512" s="7"/>
      <c r="AV1512" s="7"/>
      <c r="AW1512" s="7"/>
      <c r="AX1512" s="7"/>
      <c r="AY1512" s="7"/>
      <c r="AZ1512" s="7"/>
      <c r="BA1512" s="7"/>
      <c r="BB1512" s="7"/>
      <c r="BC1512" s="7"/>
      <c r="BD1512" s="7"/>
      <c r="BE1512" s="7"/>
    </row>
    <row r="1513" spans="2:57" x14ac:dyDescent="0.2">
      <c r="B1513" s="7"/>
      <c r="C1513" s="7"/>
      <c r="E1513" s="7"/>
      <c r="F1513" s="7"/>
      <c r="G1513" s="7"/>
      <c r="H1513" s="7"/>
      <c r="I1513" s="7"/>
      <c r="J1513" s="7"/>
      <c r="K1513" s="7"/>
      <c r="O1513" s="10"/>
      <c r="P1513" s="7"/>
      <c r="Q1513" s="7"/>
      <c r="S1513" s="7"/>
      <c r="T1513" s="7"/>
      <c r="U1513" s="7"/>
      <c r="V1513" s="7"/>
      <c r="X1513" s="7"/>
      <c r="Y1513" s="7"/>
      <c r="Z1513" s="7"/>
      <c r="AA1513" s="7"/>
      <c r="AC1513" s="7"/>
      <c r="AD1513" s="7"/>
      <c r="AF1513" s="7"/>
      <c r="AG1513" s="7"/>
      <c r="AH1513" s="7"/>
      <c r="AI1513" s="7"/>
      <c r="AJ1513" s="7"/>
      <c r="AK1513" s="7"/>
      <c r="AL1513" s="7"/>
      <c r="AM1513" s="7"/>
      <c r="AN1513" s="7"/>
      <c r="AO1513" s="7"/>
      <c r="AP1513" s="7"/>
      <c r="AQ1513" s="7"/>
      <c r="AR1513" s="7"/>
      <c r="AS1513" s="7"/>
      <c r="AT1513" s="7"/>
      <c r="AU1513" s="7"/>
      <c r="AV1513" s="7"/>
      <c r="AW1513" s="7"/>
      <c r="AX1513" s="7"/>
      <c r="AY1513" s="7"/>
      <c r="AZ1513" s="7"/>
      <c r="BA1513" s="7"/>
      <c r="BB1513" s="7"/>
      <c r="BC1513" s="7"/>
      <c r="BD1513" s="7"/>
      <c r="BE1513" s="7"/>
    </row>
    <row r="1514" spans="2:57" x14ac:dyDescent="0.2">
      <c r="B1514" s="7"/>
      <c r="C1514" s="7"/>
      <c r="E1514" s="7"/>
      <c r="F1514" s="7"/>
      <c r="G1514" s="7"/>
      <c r="H1514" s="7"/>
      <c r="I1514" s="7"/>
      <c r="J1514" s="7"/>
      <c r="K1514" s="7"/>
      <c r="O1514" s="10"/>
      <c r="P1514" s="7"/>
      <c r="Q1514" s="7"/>
      <c r="S1514" s="7"/>
      <c r="T1514" s="7"/>
      <c r="U1514" s="7"/>
      <c r="V1514" s="7"/>
      <c r="X1514" s="7"/>
      <c r="Y1514" s="7"/>
      <c r="Z1514" s="7"/>
      <c r="AA1514" s="7"/>
      <c r="AC1514" s="7"/>
      <c r="AD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7"/>
      <c r="AP1514" s="7"/>
      <c r="AQ1514" s="7"/>
      <c r="AR1514" s="7"/>
      <c r="AS1514" s="7"/>
      <c r="AT1514" s="7"/>
      <c r="AU1514" s="7"/>
      <c r="AV1514" s="7"/>
      <c r="AW1514" s="7"/>
      <c r="AX1514" s="7"/>
      <c r="AY1514" s="7"/>
      <c r="AZ1514" s="7"/>
      <c r="BA1514" s="7"/>
      <c r="BB1514" s="7"/>
      <c r="BC1514" s="7"/>
      <c r="BD1514" s="7"/>
      <c r="BE1514" s="7"/>
    </row>
    <row r="1515" spans="2:57" x14ac:dyDescent="0.2">
      <c r="B1515" s="7"/>
      <c r="C1515" s="7"/>
      <c r="E1515" s="7"/>
      <c r="F1515" s="7"/>
      <c r="G1515" s="7"/>
      <c r="H1515" s="7"/>
      <c r="I1515" s="7"/>
      <c r="J1515" s="7"/>
      <c r="K1515" s="7"/>
      <c r="O1515" s="10"/>
      <c r="P1515" s="7"/>
      <c r="Q1515" s="7"/>
      <c r="S1515" s="7"/>
      <c r="T1515" s="7"/>
      <c r="U1515" s="7"/>
      <c r="V1515" s="7"/>
      <c r="X1515" s="7"/>
      <c r="Y1515" s="7"/>
      <c r="Z1515" s="7"/>
      <c r="AA1515" s="7"/>
      <c r="AC1515" s="7"/>
      <c r="AD1515" s="7"/>
      <c r="AF1515" s="7"/>
      <c r="AG1515" s="7"/>
      <c r="AH1515" s="7"/>
      <c r="AI1515" s="7"/>
      <c r="AJ1515" s="7"/>
      <c r="AK1515" s="7"/>
      <c r="AL1515" s="7"/>
      <c r="AM1515" s="7"/>
      <c r="AN1515" s="7"/>
      <c r="AO1515" s="7"/>
      <c r="AP1515" s="7"/>
      <c r="AQ1515" s="7"/>
      <c r="AR1515" s="7"/>
      <c r="AS1515" s="7"/>
      <c r="AT1515" s="7"/>
      <c r="AU1515" s="7"/>
      <c r="AV1515" s="7"/>
      <c r="AW1515" s="7"/>
      <c r="AX1515" s="7"/>
      <c r="AY1515" s="7"/>
      <c r="AZ1515" s="7"/>
      <c r="BA1515" s="7"/>
      <c r="BB1515" s="7"/>
      <c r="BC1515" s="7"/>
      <c r="BD1515" s="7"/>
      <c r="BE1515" s="7"/>
    </row>
    <row r="1516" spans="2:57" x14ac:dyDescent="0.2">
      <c r="B1516" s="7"/>
      <c r="C1516" s="7"/>
      <c r="E1516" s="7"/>
      <c r="F1516" s="7"/>
      <c r="G1516" s="7"/>
      <c r="H1516" s="7"/>
      <c r="I1516" s="7"/>
      <c r="J1516" s="7"/>
      <c r="K1516" s="7"/>
      <c r="O1516" s="10"/>
      <c r="P1516" s="7"/>
      <c r="Q1516" s="7"/>
      <c r="S1516" s="7"/>
      <c r="T1516" s="7"/>
      <c r="U1516" s="7"/>
      <c r="V1516" s="7"/>
      <c r="X1516" s="7"/>
      <c r="Y1516" s="7"/>
      <c r="Z1516" s="7"/>
      <c r="AA1516" s="7"/>
      <c r="AC1516" s="7"/>
      <c r="AD1516" s="7"/>
      <c r="AF1516" s="7"/>
      <c r="AG1516" s="7"/>
      <c r="AH1516" s="7"/>
      <c r="AI1516" s="7"/>
      <c r="AJ1516" s="7"/>
      <c r="AK1516" s="7"/>
      <c r="AL1516" s="7"/>
      <c r="AM1516" s="7"/>
      <c r="AN1516" s="7"/>
      <c r="AO1516" s="7"/>
      <c r="AP1516" s="7"/>
      <c r="AQ1516" s="7"/>
      <c r="AR1516" s="7"/>
      <c r="AS1516" s="7"/>
      <c r="AT1516" s="7"/>
      <c r="AU1516" s="7"/>
      <c r="AV1516" s="7"/>
      <c r="AW1516" s="7"/>
      <c r="AX1516" s="7"/>
      <c r="AY1516" s="7"/>
      <c r="AZ1516" s="7"/>
      <c r="BA1516" s="7"/>
      <c r="BB1516" s="7"/>
      <c r="BC1516" s="7"/>
      <c r="BD1516" s="7"/>
      <c r="BE1516" s="7"/>
    </row>
    <row r="1517" spans="2:57" x14ac:dyDescent="0.2">
      <c r="B1517" s="7"/>
      <c r="C1517" s="7"/>
      <c r="E1517" s="7"/>
      <c r="F1517" s="7"/>
      <c r="G1517" s="7"/>
      <c r="H1517" s="7"/>
      <c r="I1517" s="7"/>
      <c r="J1517" s="7"/>
      <c r="K1517" s="7"/>
      <c r="O1517" s="10"/>
      <c r="P1517" s="7"/>
      <c r="Q1517" s="7"/>
      <c r="S1517" s="7"/>
      <c r="T1517" s="7"/>
      <c r="U1517" s="7"/>
      <c r="V1517" s="7"/>
      <c r="X1517" s="7"/>
      <c r="Y1517" s="7"/>
      <c r="Z1517" s="7"/>
      <c r="AA1517" s="7"/>
      <c r="AC1517" s="7"/>
      <c r="AD1517" s="7"/>
      <c r="AF1517" s="7"/>
      <c r="AG1517" s="7"/>
      <c r="AH1517" s="7"/>
      <c r="AI1517" s="7"/>
      <c r="AJ1517" s="7"/>
      <c r="AK1517" s="7"/>
      <c r="AL1517" s="7"/>
      <c r="AM1517" s="7"/>
      <c r="AN1517" s="7"/>
      <c r="AO1517" s="7"/>
      <c r="AP1517" s="7"/>
      <c r="AQ1517" s="7"/>
      <c r="AR1517" s="7"/>
      <c r="AS1517" s="7"/>
      <c r="AT1517" s="7"/>
      <c r="AU1517" s="7"/>
      <c r="AV1517" s="7"/>
      <c r="AW1517" s="7"/>
      <c r="AX1517" s="7"/>
      <c r="AY1517" s="7"/>
      <c r="AZ1517" s="7"/>
      <c r="BA1517" s="7"/>
      <c r="BB1517" s="7"/>
      <c r="BC1517" s="7"/>
      <c r="BD1517" s="7"/>
      <c r="BE1517" s="7"/>
    </row>
    <row r="1518" spans="2:57" x14ac:dyDescent="0.2">
      <c r="B1518" s="7"/>
      <c r="C1518" s="7"/>
      <c r="E1518" s="7"/>
      <c r="F1518" s="7"/>
      <c r="G1518" s="7"/>
      <c r="H1518" s="7"/>
      <c r="I1518" s="7"/>
      <c r="J1518" s="7"/>
      <c r="K1518" s="7"/>
      <c r="O1518" s="10"/>
      <c r="P1518" s="7"/>
      <c r="Q1518" s="7"/>
      <c r="S1518" s="7"/>
      <c r="T1518" s="7"/>
      <c r="U1518" s="7"/>
      <c r="V1518" s="7"/>
      <c r="X1518" s="7"/>
      <c r="Y1518" s="7"/>
      <c r="Z1518" s="7"/>
      <c r="AA1518" s="7"/>
      <c r="AC1518" s="7"/>
      <c r="AD1518" s="7"/>
      <c r="AF1518" s="7"/>
      <c r="AG1518" s="7"/>
      <c r="AH1518" s="7"/>
      <c r="AI1518" s="7"/>
      <c r="AJ1518" s="7"/>
      <c r="AK1518" s="7"/>
      <c r="AL1518" s="7"/>
      <c r="AM1518" s="7"/>
      <c r="AN1518" s="7"/>
      <c r="AO1518" s="7"/>
      <c r="AP1518" s="7"/>
      <c r="AQ1518" s="7"/>
      <c r="AR1518" s="7"/>
      <c r="AS1518" s="7"/>
      <c r="AT1518" s="7"/>
      <c r="AU1518" s="7"/>
      <c r="AV1518" s="7"/>
      <c r="AW1518" s="7"/>
      <c r="AX1518" s="7"/>
      <c r="AY1518" s="7"/>
      <c r="AZ1518" s="7"/>
      <c r="BA1518" s="7"/>
      <c r="BB1518" s="7"/>
      <c r="BC1518" s="7"/>
      <c r="BD1518" s="7"/>
      <c r="BE1518" s="7"/>
    </row>
    <row r="1519" spans="2:57" x14ac:dyDescent="0.2">
      <c r="B1519" s="7"/>
      <c r="C1519" s="7"/>
      <c r="E1519" s="7"/>
      <c r="F1519" s="7"/>
      <c r="G1519" s="7"/>
      <c r="H1519" s="7"/>
      <c r="I1519" s="7"/>
      <c r="J1519" s="7"/>
      <c r="K1519" s="7"/>
      <c r="O1519" s="10"/>
      <c r="P1519" s="7"/>
      <c r="Q1519" s="7"/>
      <c r="S1519" s="7"/>
      <c r="T1519" s="7"/>
      <c r="U1519" s="7"/>
      <c r="V1519" s="7"/>
      <c r="X1519" s="7"/>
      <c r="Y1519" s="7"/>
      <c r="Z1519" s="7"/>
      <c r="AA1519" s="7"/>
      <c r="AC1519" s="7"/>
      <c r="AD1519" s="7"/>
      <c r="AF1519" s="7"/>
      <c r="AG1519" s="7"/>
      <c r="AH1519" s="7"/>
      <c r="AI1519" s="7"/>
      <c r="AJ1519" s="7"/>
      <c r="AK1519" s="7"/>
      <c r="AL1519" s="7"/>
      <c r="AM1519" s="7"/>
      <c r="AN1519" s="7"/>
      <c r="AO1519" s="7"/>
      <c r="AP1519" s="7"/>
      <c r="AQ1519" s="7"/>
      <c r="AR1519" s="7"/>
      <c r="AS1519" s="7"/>
      <c r="AT1519" s="7"/>
      <c r="AU1519" s="7"/>
      <c r="AV1519" s="7"/>
      <c r="AW1519" s="7"/>
      <c r="AX1519" s="7"/>
      <c r="AY1519" s="7"/>
      <c r="AZ1519" s="7"/>
      <c r="BA1519" s="7"/>
      <c r="BB1519" s="7"/>
      <c r="BC1519" s="7"/>
      <c r="BD1519" s="7"/>
      <c r="BE1519" s="7"/>
    </row>
    <row r="1520" spans="2:57" x14ac:dyDescent="0.2">
      <c r="B1520" s="7"/>
      <c r="C1520" s="7"/>
      <c r="E1520" s="7"/>
      <c r="F1520" s="7"/>
      <c r="G1520" s="7"/>
      <c r="H1520" s="7"/>
      <c r="I1520" s="7"/>
      <c r="J1520" s="7"/>
      <c r="K1520" s="7"/>
      <c r="O1520" s="10"/>
      <c r="P1520" s="7"/>
      <c r="Q1520" s="7"/>
      <c r="S1520" s="7"/>
      <c r="T1520" s="7"/>
      <c r="U1520" s="7"/>
      <c r="V1520" s="7"/>
      <c r="X1520" s="7"/>
      <c r="Y1520" s="7"/>
      <c r="Z1520" s="7"/>
      <c r="AA1520" s="7"/>
      <c r="AC1520" s="7"/>
      <c r="AD1520" s="7"/>
      <c r="AF1520" s="7"/>
      <c r="AG1520" s="7"/>
      <c r="AH1520" s="7"/>
      <c r="AI1520" s="7"/>
      <c r="AJ1520" s="7"/>
      <c r="AK1520" s="7"/>
      <c r="AL1520" s="7"/>
      <c r="AM1520" s="7"/>
      <c r="AN1520" s="7"/>
      <c r="AO1520" s="7"/>
      <c r="AP1520" s="7"/>
      <c r="AQ1520" s="7"/>
      <c r="AR1520" s="7"/>
      <c r="AS1520" s="7"/>
      <c r="AT1520" s="7"/>
      <c r="AU1520" s="7"/>
      <c r="AV1520" s="7"/>
      <c r="AW1520" s="7"/>
      <c r="AX1520" s="7"/>
      <c r="AY1520" s="7"/>
      <c r="AZ1520" s="7"/>
      <c r="BA1520" s="7"/>
      <c r="BB1520" s="7"/>
      <c r="BC1520" s="7"/>
      <c r="BD1520" s="7"/>
      <c r="BE1520" s="7"/>
    </row>
    <row r="1521" spans="2:57" x14ac:dyDescent="0.2">
      <c r="B1521" s="7"/>
      <c r="C1521" s="7"/>
      <c r="E1521" s="7"/>
      <c r="F1521" s="7"/>
      <c r="G1521" s="7"/>
      <c r="H1521" s="7"/>
      <c r="I1521" s="7"/>
      <c r="J1521" s="7"/>
      <c r="K1521" s="7"/>
      <c r="O1521" s="10"/>
      <c r="P1521" s="7"/>
      <c r="Q1521" s="7"/>
      <c r="S1521" s="7"/>
      <c r="T1521" s="7"/>
      <c r="U1521" s="7"/>
      <c r="V1521" s="7"/>
      <c r="X1521" s="7"/>
      <c r="Y1521" s="7"/>
      <c r="Z1521" s="7"/>
      <c r="AA1521" s="7"/>
      <c r="AC1521" s="7"/>
      <c r="AD1521" s="7"/>
      <c r="AF1521" s="7"/>
      <c r="AG1521" s="7"/>
      <c r="AH1521" s="7"/>
      <c r="AI1521" s="7"/>
      <c r="AJ1521" s="7"/>
      <c r="AK1521" s="7"/>
      <c r="AL1521" s="7"/>
      <c r="AM1521" s="7"/>
      <c r="AN1521" s="7"/>
      <c r="AO1521" s="7"/>
      <c r="AP1521" s="7"/>
      <c r="AQ1521" s="7"/>
      <c r="AR1521" s="7"/>
      <c r="AS1521" s="7"/>
      <c r="AT1521" s="7"/>
      <c r="AU1521" s="7"/>
      <c r="AV1521" s="7"/>
      <c r="AW1521" s="7"/>
      <c r="AX1521" s="7"/>
      <c r="AY1521" s="7"/>
      <c r="AZ1521" s="7"/>
      <c r="BA1521" s="7"/>
      <c r="BB1521" s="7"/>
      <c r="BC1521" s="7"/>
      <c r="BD1521" s="7"/>
      <c r="BE1521" s="7"/>
    </row>
    <row r="1522" spans="2:57" x14ac:dyDescent="0.2">
      <c r="B1522" s="7"/>
      <c r="C1522" s="7"/>
      <c r="E1522" s="7"/>
      <c r="F1522" s="7"/>
      <c r="G1522" s="7"/>
      <c r="H1522" s="7"/>
      <c r="I1522" s="7"/>
      <c r="J1522" s="7"/>
      <c r="K1522" s="7"/>
      <c r="O1522" s="10"/>
      <c r="P1522" s="7"/>
      <c r="Q1522" s="7"/>
      <c r="S1522" s="7"/>
      <c r="T1522" s="7"/>
      <c r="U1522" s="7"/>
      <c r="V1522" s="7"/>
      <c r="X1522" s="7"/>
      <c r="Y1522" s="7"/>
      <c r="Z1522" s="7"/>
      <c r="AA1522" s="7"/>
      <c r="AC1522" s="7"/>
      <c r="AD1522" s="7"/>
      <c r="AF1522" s="7"/>
      <c r="AG1522" s="7"/>
      <c r="AH1522" s="7"/>
      <c r="AI1522" s="7"/>
      <c r="AJ1522" s="7"/>
      <c r="AK1522" s="7"/>
      <c r="AL1522" s="7"/>
      <c r="AM1522" s="7"/>
      <c r="AN1522" s="7"/>
      <c r="AO1522" s="7"/>
      <c r="AP1522" s="7"/>
      <c r="AQ1522" s="7"/>
      <c r="AR1522" s="7"/>
      <c r="AS1522" s="7"/>
      <c r="AT1522" s="7"/>
      <c r="AU1522" s="7"/>
      <c r="AV1522" s="7"/>
      <c r="AW1522" s="7"/>
      <c r="AX1522" s="7"/>
      <c r="AY1522" s="7"/>
      <c r="AZ1522" s="7"/>
      <c r="BA1522" s="7"/>
      <c r="BB1522" s="7"/>
      <c r="BC1522" s="7"/>
      <c r="BD1522" s="7"/>
      <c r="BE1522" s="7"/>
    </row>
    <row r="1523" spans="2:57" x14ac:dyDescent="0.2">
      <c r="B1523" s="7"/>
      <c r="C1523" s="7"/>
      <c r="E1523" s="7"/>
      <c r="F1523" s="7"/>
      <c r="G1523" s="7"/>
      <c r="H1523" s="7"/>
      <c r="I1523" s="7"/>
      <c r="J1523" s="7"/>
      <c r="K1523" s="7"/>
      <c r="O1523" s="10"/>
      <c r="P1523" s="7"/>
      <c r="Q1523" s="7"/>
      <c r="S1523" s="7"/>
      <c r="T1523" s="7"/>
      <c r="U1523" s="7"/>
      <c r="V1523" s="7"/>
      <c r="X1523" s="7"/>
      <c r="Y1523" s="7"/>
      <c r="Z1523" s="7"/>
      <c r="AA1523" s="7"/>
      <c r="AC1523" s="7"/>
      <c r="AD1523" s="7"/>
      <c r="AF1523" s="7"/>
      <c r="AG1523" s="7"/>
      <c r="AH1523" s="7"/>
      <c r="AI1523" s="7"/>
      <c r="AJ1523" s="7"/>
      <c r="AK1523" s="7"/>
      <c r="AL1523" s="7"/>
      <c r="AM1523" s="7"/>
      <c r="AN1523" s="7"/>
      <c r="AO1523" s="7"/>
      <c r="AP1523" s="7"/>
      <c r="AQ1523" s="7"/>
      <c r="AR1523" s="7"/>
      <c r="AS1523" s="7"/>
      <c r="AT1523" s="7"/>
      <c r="AU1523" s="7"/>
      <c r="AV1523" s="7"/>
      <c r="AW1523" s="7"/>
      <c r="AX1523" s="7"/>
      <c r="AY1523" s="7"/>
      <c r="AZ1523" s="7"/>
      <c r="BA1523" s="7"/>
      <c r="BB1523" s="7"/>
      <c r="BC1523" s="7"/>
      <c r="BD1523" s="7"/>
      <c r="BE1523" s="7"/>
    </row>
    <row r="1524" spans="2:57" x14ac:dyDescent="0.2">
      <c r="B1524" s="7"/>
      <c r="C1524" s="7"/>
      <c r="E1524" s="7"/>
      <c r="F1524" s="7"/>
      <c r="G1524" s="7"/>
      <c r="H1524" s="7"/>
      <c r="I1524" s="7"/>
      <c r="J1524" s="7"/>
      <c r="K1524" s="7"/>
      <c r="O1524" s="10"/>
      <c r="P1524" s="7"/>
      <c r="Q1524" s="7"/>
      <c r="S1524" s="7"/>
      <c r="T1524" s="7"/>
      <c r="U1524" s="7"/>
      <c r="V1524" s="7"/>
      <c r="X1524" s="7"/>
      <c r="Y1524" s="7"/>
      <c r="Z1524" s="7"/>
      <c r="AA1524" s="7"/>
      <c r="AC1524" s="7"/>
      <c r="AD1524" s="7"/>
      <c r="AF1524" s="7"/>
      <c r="AG1524" s="7"/>
      <c r="AH1524" s="7"/>
      <c r="AI1524" s="7"/>
      <c r="AJ1524" s="7"/>
      <c r="AK1524" s="7"/>
      <c r="AL1524" s="7"/>
      <c r="AM1524" s="7"/>
      <c r="AN1524" s="7"/>
      <c r="AO1524" s="7"/>
      <c r="AP1524" s="7"/>
      <c r="AQ1524" s="7"/>
      <c r="AR1524" s="7"/>
      <c r="AS1524" s="7"/>
      <c r="AT1524" s="7"/>
      <c r="AU1524" s="7"/>
      <c r="AV1524" s="7"/>
      <c r="AW1524" s="7"/>
      <c r="AX1524" s="7"/>
      <c r="AY1524" s="7"/>
      <c r="AZ1524" s="7"/>
      <c r="BA1524" s="7"/>
      <c r="BB1524" s="7"/>
      <c r="BC1524" s="7"/>
      <c r="BD1524" s="7"/>
      <c r="BE1524" s="7"/>
    </row>
    <row r="1525" spans="2:57" x14ac:dyDescent="0.2">
      <c r="B1525" s="7"/>
      <c r="C1525" s="7"/>
      <c r="E1525" s="7"/>
      <c r="F1525" s="7"/>
      <c r="G1525" s="7"/>
      <c r="H1525" s="7"/>
      <c r="I1525" s="7"/>
      <c r="J1525" s="7"/>
      <c r="K1525" s="7"/>
      <c r="O1525" s="10"/>
      <c r="P1525" s="7"/>
      <c r="Q1525" s="7"/>
      <c r="S1525" s="7"/>
      <c r="T1525" s="7"/>
      <c r="U1525" s="7"/>
      <c r="V1525" s="7"/>
      <c r="X1525" s="7"/>
      <c r="Y1525" s="7"/>
      <c r="Z1525" s="7"/>
      <c r="AA1525" s="7"/>
      <c r="AC1525" s="7"/>
      <c r="AD1525" s="7"/>
      <c r="AF1525" s="7"/>
      <c r="AG1525" s="7"/>
      <c r="AH1525" s="7"/>
      <c r="AI1525" s="7"/>
      <c r="AJ1525" s="7"/>
      <c r="AK1525" s="7"/>
      <c r="AL1525" s="7"/>
      <c r="AM1525" s="7"/>
      <c r="AN1525" s="7"/>
      <c r="AO1525" s="7"/>
      <c r="AP1525" s="7"/>
      <c r="AQ1525" s="7"/>
      <c r="AR1525" s="7"/>
      <c r="AS1525" s="7"/>
      <c r="AT1525" s="7"/>
      <c r="AU1525" s="7"/>
      <c r="AV1525" s="7"/>
      <c r="AW1525" s="7"/>
      <c r="AX1525" s="7"/>
      <c r="AY1525" s="7"/>
      <c r="AZ1525" s="7"/>
      <c r="BA1525" s="7"/>
      <c r="BB1525" s="7"/>
      <c r="BC1525" s="7"/>
      <c r="BD1525" s="7"/>
      <c r="BE1525" s="7"/>
    </row>
    <row r="1526" spans="2:57" x14ac:dyDescent="0.2">
      <c r="B1526" s="7"/>
      <c r="C1526" s="7"/>
      <c r="E1526" s="7"/>
      <c r="F1526" s="7"/>
      <c r="G1526" s="7"/>
      <c r="H1526" s="7"/>
      <c r="I1526" s="7"/>
      <c r="J1526" s="7"/>
      <c r="K1526" s="7"/>
      <c r="O1526" s="10"/>
      <c r="P1526" s="7"/>
      <c r="Q1526" s="7"/>
      <c r="S1526" s="7"/>
      <c r="T1526" s="7"/>
      <c r="U1526" s="7"/>
      <c r="V1526" s="7"/>
      <c r="X1526" s="7"/>
      <c r="Y1526" s="7"/>
      <c r="Z1526" s="7"/>
      <c r="AA1526" s="7"/>
      <c r="AC1526" s="7"/>
      <c r="AD1526" s="7"/>
      <c r="AF1526" s="7"/>
      <c r="AG1526" s="7"/>
      <c r="AH1526" s="7"/>
      <c r="AI1526" s="7"/>
      <c r="AJ1526" s="7"/>
      <c r="AK1526" s="7"/>
      <c r="AL1526" s="7"/>
      <c r="AM1526" s="7"/>
      <c r="AN1526" s="7"/>
      <c r="AO1526" s="7"/>
      <c r="AP1526" s="7"/>
      <c r="AQ1526" s="7"/>
      <c r="AR1526" s="7"/>
      <c r="AS1526" s="7"/>
      <c r="AT1526" s="7"/>
      <c r="AU1526" s="7"/>
      <c r="AV1526" s="7"/>
      <c r="AW1526" s="7"/>
      <c r="AX1526" s="7"/>
      <c r="AY1526" s="7"/>
      <c r="AZ1526" s="7"/>
      <c r="BA1526" s="7"/>
      <c r="BB1526" s="7"/>
      <c r="BC1526" s="7"/>
      <c r="BD1526" s="7"/>
      <c r="BE1526" s="7"/>
    </row>
    <row r="1527" spans="2:57" x14ac:dyDescent="0.2">
      <c r="B1527" s="7"/>
      <c r="C1527" s="7"/>
      <c r="E1527" s="7"/>
      <c r="F1527" s="7"/>
      <c r="G1527" s="7"/>
      <c r="H1527" s="7"/>
      <c r="I1527" s="7"/>
      <c r="J1527" s="7"/>
      <c r="K1527" s="7"/>
      <c r="O1527" s="10"/>
      <c r="P1527" s="7"/>
      <c r="Q1527" s="7"/>
      <c r="S1527" s="7"/>
      <c r="T1527" s="7"/>
      <c r="U1527" s="7"/>
      <c r="V1527" s="7"/>
      <c r="X1527" s="7"/>
      <c r="Y1527" s="7"/>
      <c r="Z1527" s="7"/>
      <c r="AA1527" s="7"/>
      <c r="AC1527" s="7"/>
      <c r="AD1527" s="7"/>
      <c r="AF1527" s="7"/>
      <c r="AG1527" s="7"/>
      <c r="AH1527" s="7"/>
      <c r="AI1527" s="7"/>
      <c r="AJ1527" s="7"/>
      <c r="AK1527" s="7"/>
      <c r="AL1527" s="7"/>
      <c r="AM1527" s="7"/>
      <c r="AN1527" s="7"/>
      <c r="AO1527" s="7"/>
      <c r="AP1527" s="7"/>
      <c r="AQ1527" s="7"/>
      <c r="AR1527" s="7"/>
      <c r="AS1527" s="7"/>
      <c r="AT1527" s="7"/>
      <c r="AU1527" s="7"/>
      <c r="AV1527" s="7"/>
      <c r="AW1527" s="7"/>
      <c r="AX1527" s="7"/>
      <c r="AY1527" s="7"/>
      <c r="AZ1527" s="7"/>
      <c r="BA1527" s="7"/>
      <c r="BB1527" s="7"/>
      <c r="BC1527" s="7"/>
      <c r="BD1527" s="7"/>
      <c r="BE1527" s="7"/>
    </row>
    <row r="1528" spans="2:57" x14ac:dyDescent="0.2">
      <c r="B1528" s="7"/>
      <c r="C1528" s="7"/>
      <c r="E1528" s="7"/>
      <c r="F1528" s="7"/>
      <c r="G1528" s="7"/>
      <c r="H1528" s="7"/>
      <c r="I1528" s="7"/>
      <c r="J1528" s="7"/>
      <c r="K1528" s="7"/>
      <c r="O1528" s="10"/>
      <c r="P1528" s="7"/>
      <c r="Q1528" s="7"/>
      <c r="S1528" s="7"/>
      <c r="T1528" s="7"/>
      <c r="U1528" s="7"/>
      <c r="V1528" s="7"/>
      <c r="X1528" s="7"/>
      <c r="Y1528" s="7"/>
      <c r="Z1528" s="7"/>
      <c r="AA1528" s="7"/>
      <c r="AC1528" s="7"/>
      <c r="AD1528" s="7"/>
      <c r="AF1528" s="7"/>
      <c r="AG1528" s="7"/>
      <c r="AH1528" s="7"/>
      <c r="AI1528" s="7"/>
      <c r="AJ1528" s="7"/>
      <c r="AK1528" s="7"/>
      <c r="AL1528" s="7"/>
      <c r="AM1528" s="7"/>
      <c r="AN1528" s="7"/>
      <c r="AO1528" s="7"/>
      <c r="AP1528" s="7"/>
      <c r="AQ1528" s="7"/>
      <c r="AR1528" s="7"/>
      <c r="AS1528" s="7"/>
      <c r="AT1528" s="7"/>
      <c r="AU1528" s="7"/>
      <c r="AV1528" s="7"/>
      <c r="AW1528" s="7"/>
      <c r="AX1528" s="7"/>
      <c r="AY1528" s="7"/>
      <c r="AZ1528" s="7"/>
      <c r="BA1528" s="7"/>
      <c r="BB1528" s="7"/>
      <c r="BC1528" s="7"/>
      <c r="BD1528" s="7"/>
      <c r="BE1528" s="7"/>
    </row>
    <row r="1529" spans="2:57" x14ac:dyDescent="0.2">
      <c r="B1529" s="7"/>
      <c r="C1529" s="7"/>
      <c r="E1529" s="7"/>
      <c r="F1529" s="7"/>
      <c r="G1529" s="7"/>
      <c r="H1529" s="7"/>
      <c r="I1529" s="7"/>
      <c r="J1529" s="7"/>
      <c r="K1529" s="7"/>
      <c r="O1529" s="10"/>
      <c r="P1529" s="7"/>
      <c r="Q1529" s="7"/>
      <c r="S1529" s="7"/>
      <c r="T1529" s="7"/>
      <c r="U1529" s="7"/>
      <c r="V1529" s="7"/>
      <c r="X1529" s="7"/>
      <c r="Y1529" s="7"/>
      <c r="Z1529" s="7"/>
      <c r="AA1529" s="7"/>
      <c r="AC1529" s="7"/>
      <c r="AD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7"/>
      <c r="AP1529" s="7"/>
      <c r="AQ1529" s="7"/>
      <c r="AR1529" s="7"/>
      <c r="AS1529" s="7"/>
      <c r="AT1529" s="7"/>
      <c r="AU1529" s="7"/>
      <c r="AV1529" s="7"/>
      <c r="AW1529" s="7"/>
      <c r="AX1529" s="7"/>
      <c r="AY1529" s="7"/>
      <c r="AZ1529" s="7"/>
      <c r="BA1529" s="7"/>
      <c r="BB1529" s="7"/>
      <c r="BC1529" s="7"/>
      <c r="BD1529" s="7"/>
      <c r="BE1529" s="7"/>
    </row>
    <row r="1530" spans="2:57" x14ac:dyDescent="0.2">
      <c r="B1530" s="7"/>
      <c r="C1530" s="7"/>
      <c r="E1530" s="7"/>
      <c r="F1530" s="7"/>
      <c r="G1530" s="7"/>
      <c r="H1530" s="7"/>
      <c r="I1530" s="7"/>
      <c r="J1530" s="7"/>
      <c r="K1530" s="7"/>
      <c r="O1530" s="10"/>
      <c r="P1530" s="7"/>
      <c r="Q1530" s="7"/>
      <c r="S1530" s="7"/>
      <c r="T1530" s="7"/>
      <c r="U1530" s="7"/>
      <c r="V1530" s="7"/>
      <c r="X1530" s="7"/>
      <c r="Y1530" s="7"/>
      <c r="Z1530" s="7"/>
      <c r="AA1530" s="7"/>
      <c r="AC1530" s="7"/>
      <c r="AD1530" s="7"/>
      <c r="AF1530" s="7"/>
      <c r="AG1530" s="7"/>
      <c r="AH1530" s="7"/>
      <c r="AI1530" s="7"/>
      <c r="AJ1530" s="7"/>
      <c r="AK1530" s="7"/>
      <c r="AL1530" s="7"/>
      <c r="AM1530" s="7"/>
      <c r="AN1530" s="7"/>
      <c r="AO1530" s="7"/>
      <c r="AP1530" s="7"/>
      <c r="AQ1530" s="7"/>
      <c r="AR1530" s="7"/>
      <c r="AS1530" s="7"/>
      <c r="AT1530" s="7"/>
      <c r="AU1530" s="7"/>
      <c r="AV1530" s="7"/>
      <c r="AW1530" s="7"/>
      <c r="AX1530" s="7"/>
      <c r="AY1530" s="7"/>
      <c r="AZ1530" s="7"/>
      <c r="BA1530" s="7"/>
      <c r="BB1530" s="7"/>
      <c r="BC1530" s="7"/>
      <c r="BD1530" s="7"/>
      <c r="BE1530" s="7"/>
    </row>
    <row r="1531" spans="2:57" x14ac:dyDescent="0.2">
      <c r="B1531" s="7"/>
      <c r="C1531" s="7"/>
      <c r="E1531" s="7"/>
      <c r="F1531" s="7"/>
      <c r="G1531" s="7"/>
      <c r="H1531" s="7"/>
      <c r="I1531" s="7"/>
      <c r="J1531" s="7"/>
      <c r="K1531" s="7"/>
      <c r="O1531" s="10"/>
      <c r="P1531" s="7"/>
      <c r="Q1531" s="7"/>
      <c r="S1531" s="7"/>
      <c r="T1531" s="7"/>
      <c r="U1531" s="7"/>
      <c r="V1531" s="7"/>
      <c r="X1531" s="7"/>
      <c r="Y1531" s="7"/>
      <c r="Z1531" s="7"/>
      <c r="AA1531" s="7"/>
      <c r="AC1531" s="7"/>
      <c r="AD1531" s="7"/>
      <c r="AF1531" s="7"/>
      <c r="AG1531" s="7"/>
      <c r="AH1531" s="7"/>
      <c r="AI1531" s="7"/>
      <c r="AJ1531" s="7"/>
      <c r="AK1531" s="7"/>
      <c r="AL1531" s="7"/>
      <c r="AM1531" s="7"/>
      <c r="AN1531" s="7"/>
      <c r="AO1531" s="7"/>
      <c r="AP1531" s="7"/>
      <c r="AQ1531" s="7"/>
      <c r="AR1531" s="7"/>
      <c r="AS1531" s="7"/>
      <c r="AT1531" s="7"/>
      <c r="AU1531" s="7"/>
      <c r="AV1531" s="7"/>
      <c r="AW1531" s="7"/>
      <c r="AX1531" s="7"/>
      <c r="AY1531" s="7"/>
      <c r="AZ1531" s="7"/>
      <c r="BA1531" s="7"/>
      <c r="BB1531" s="7"/>
      <c r="BC1531" s="7"/>
      <c r="BD1531" s="7"/>
      <c r="BE1531" s="7"/>
    </row>
    <row r="1532" spans="2:57" x14ac:dyDescent="0.2">
      <c r="B1532" s="7"/>
      <c r="C1532" s="7"/>
      <c r="E1532" s="7"/>
      <c r="F1532" s="7"/>
      <c r="G1532" s="7"/>
      <c r="H1532" s="7"/>
      <c r="I1532" s="7"/>
      <c r="J1532" s="7"/>
      <c r="K1532" s="7"/>
      <c r="O1532" s="10"/>
      <c r="P1532" s="7"/>
      <c r="Q1532" s="7"/>
      <c r="S1532" s="7"/>
      <c r="T1532" s="7"/>
      <c r="U1532" s="7"/>
      <c r="V1532" s="7"/>
      <c r="X1532" s="7"/>
      <c r="Y1532" s="7"/>
      <c r="Z1532" s="7"/>
      <c r="AA1532" s="7"/>
      <c r="AC1532" s="7"/>
      <c r="AD1532" s="7"/>
      <c r="AF1532" s="7"/>
      <c r="AG1532" s="7"/>
      <c r="AH1532" s="7"/>
      <c r="AI1532" s="7"/>
      <c r="AJ1532" s="7"/>
      <c r="AK1532" s="7"/>
      <c r="AL1532" s="7"/>
      <c r="AM1532" s="7"/>
      <c r="AN1532" s="7"/>
      <c r="AO1532" s="7"/>
      <c r="AP1532" s="7"/>
      <c r="AQ1532" s="7"/>
      <c r="AR1532" s="7"/>
      <c r="AS1532" s="7"/>
      <c r="AT1532" s="7"/>
      <c r="AU1532" s="7"/>
      <c r="AV1532" s="7"/>
      <c r="AW1532" s="7"/>
      <c r="AX1532" s="7"/>
      <c r="AY1532" s="7"/>
      <c r="AZ1532" s="7"/>
      <c r="BA1532" s="7"/>
      <c r="BB1532" s="7"/>
      <c r="BC1532" s="7"/>
      <c r="BD1532" s="7"/>
      <c r="BE1532" s="7"/>
    </row>
    <row r="1533" spans="2:57" x14ac:dyDescent="0.2">
      <c r="B1533" s="7"/>
      <c r="C1533" s="7"/>
      <c r="E1533" s="7"/>
      <c r="F1533" s="7"/>
      <c r="G1533" s="7"/>
      <c r="H1533" s="7"/>
      <c r="I1533" s="7"/>
      <c r="J1533" s="7"/>
      <c r="K1533" s="7"/>
      <c r="O1533" s="10"/>
      <c r="P1533" s="7"/>
      <c r="Q1533" s="7"/>
      <c r="S1533" s="7"/>
      <c r="T1533" s="7"/>
      <c r="U1533" s="7"/>
      <c r="V1533" s="7"/>
      <c r="X1533" s="7"/>
      <c r="Y1533" s="7"/>
      <c r="Z1533" s="7"/>
      <c r="AA1533" s="7"/>
      <c r="AC1533" s="7"/>
      <c r="AD1533" s="7"/>
      <c r="AF1533" s="7"/>
      <c r="AG1533" s="7"/>
      <c r="AH1533" s="7"/>
      <c r="AI1533" s="7"/>
      <c r="AJ1533" s="7"/>
      <c r="AK1533" s="7"/>
      <c r="AL1533" s="7"/>
      <c r="AM1533" s="7"/>
      <c r="AN1533" s="7"/>
      <c r="AO1533" s="7"/>
      <c r="AP1533" s="7"/>
      <c r="AQ1533" s="7"/>
      <c r="AR1533" s="7"/>
      <c r="AS1533" s="7"/>
      <c r="AT1533" s="7"/>
      <c r="AU1533" s="7"/>
      <c r="AV1533" s="7"/>
      <c r="AW1533" s="7"/>
      <c r="AX1533" s="7"/>
      <c r="AY1533" s="7"/>
      <c r="AZ1533" s="7"/>
      <c r="BA1533" s="7"/>
      <c r="BB1533" s="7"/>
      <c r="BC1533" s="7"/>
      <c r="BD1533" s="7"/>
      <c r="BE1533" s="7"/>
    </row>
    <row r="1534" spans="2:57" x14ac:dyDescent="0.2">
      <c r="B1534" s="7"/>
      <c r="C1534" s="7"/>
      <c r="E1534" s="7"/>
      <c r="F1534" s="7"/>
      <c r="G1534" s="7"/>
      <c r="H1534" s="7"/>
      <c r="I1534" s="7"/>
      <c r="J1534" s="7"/>
      <c r="K1534" s="7"/>
      <c r="O1534" s="10"/>
      <c r="P1534" s="7"/>
      <c r="Q1534" s="7"/>
      <c r="S1534" s="7"/>
      <c r="T1534" s="7"/>
      <c r="U1534" s="7"/>
      <c r="V1534" s="7"/>
      <c r="X1534" s="7"/>
      <c r="Y1534" s="7"/>
      <c r="Z1534" s="7"/>
      <c r="AA1534" s="7"/>
      <c r="AC1534" s="7"/>
      <c r="AD1534" s="7"/>
      <c r="AF1534" s="7"/>
      <c r="AG1534" s="7"/>
      <c r="AH1534" s="7"/>
      <c r="AI1534" s="7"/>
      <c r="AJ1534" s="7"/>
      <c r="AK1534" s="7"/>
      <c r="AL1534" s="7"/>
      <c r="AM1534" s="7"/>
      <c r="AN1534" s="7"/>
      <c r="AO1534" s="7"/>
      <c r="AP1534" s="7"/>
      <c r="AQ1534" s="7"/>
      <c r="AR1534" s="7"/>
      <c r="AS1534" s="7"/>
      <c r="AT1534" s="7"/>
      <c r="AU1534" s="7"/>
      <c r="AV1534" s="7"/>
      <c r="AW1534" s="7"/>
      <c r="AX1534" s="7"/>
      <c r="AY1534" s="7"/>
      <c r="AZ1534" s="7"/>
      <c r="BA1534" s="7"/>
      <c r="BB1534" s="7"/>
      <c r="BC1534" s="7"/>
      <c r="BD1534" s="7"/>
      <c r="BE1534" s="7"/>
    </row>
    <row r="1535" spans="2:57" x14ac:dyDescent="0.2">
      <c r="B1535" s="7"/>
      <c r="C1535" s="7"/>
      <c r="E1535" s="7"/>
      <c r="F1535" s="7"/>
      <c r="G1535" s="7"/>
      <c r="H1535" s="7"/>
      <c r="I1535" s="7"/>
      <c r="J1535" s="7"/>
      <c r="K1535" s="7"/>
      <c r="O1535" s="10"/>
      <c r="P1535" s="7"/>
      <c r="Q1535" s="7"/>
      <c r="S1535" s="7"/>
      <c r="T1535" s="7"/>
      <c r="U1535" s="7"/>
      <c r="V1535" s="7"/>
      <c r="X1535" s="7"/>
      <c r="Y1535" s="7"/>
      <c r="Z1535" s="7"/>
      <c r="AA1535" s="7"/>
      <c r="AC1535" s="7"/>
      <c r="AD1535" s="7"/>
      <c r="AF1535" s="7"/>
      <c r="AG1535" s="7"/>
      <c r="AH1535" s="7"/>
      <c r="AI1535" s="7"/>
      <c r="AJ1535" s="7"/>
      <c r="AK1535" s="7"/>
      <c r="AL1535" s="7"/>
      <c r="AM1535" s="7"/>
      <c r="AN1535" s="7"/>
      <c r="AO1535" s="7"/>
      <c r="AP1535" s="7"/>
      <c r="AQ1535" s="7"/>
      <c r="AR1535" s="7"/>
      <c r="AS1535" s="7"/>
      <c r="AT1535" s="7"/>
      <c r="AU1535" s="7"/>
      <c r="AV1535" s="7"/>
      <c r="AW1535" s="7"/>
      <c r="AX1535" s="7"/>
      <c r="AY1535" s="7"/>
      <c r="AZ1535" s="7"/>
      <c r="BA1535" s="7"/>
      <c r="BB1535" s="7"/>
      <c r="BC1535" s="7"/>
      <c r="BD1535" s="7"/>
      <c r="BE1535" s="7"/>
    </row>
    <row r="1536" spans="2:57" x14ac:dyDescent="0.2">
      <c r="B1536" s="7"/>
      <c r="C1536" s="7"/>
      <c r="E1536" s="7"/>
      <c r="F1536" s="7"/>
      <c r="G1536" s="7"/>
      <c r="H1536" s="7"/>
      <c r="I1536" s="7"/>
      <c r="J1536" s="7"/>
      <c r="K1536" s="7"/>
      <c r="O1536" s="10"/>
      <c r="P1536" s="7"/>
      <c r="Q1536" s="7"/>
      <c r="S1536" s="7"/>
      <c r="T1536" s="7"/>
      <c r="U1536" s="7"/>
      <c r="V1536" s="7"/>
      <c r="X1536" s="7"/>
      <c r="Y1536" s="7"/>
      <c r="Z1536" s="7"/>
      <c r="AA1536" s="7"/>
      <c r="AC1536" s="7"/>
      <c r="AD1536" s="7"/>
      <c r="AF1536" s="7"/>
      <c r="AG1536" s="7"/>
      <c r="AH1536" s="7"/>
      <c r="AI1536" s="7"/>
      <c r="AJ1536" s="7"/>
      <c r="AK1536" s="7"/>
      <c r="AL1536" s="7"/>
      <c r="AM1536" s="7"/>
      <c r="AN1536" s="7"/>
      <c r="AO1536" s="7"/>
      <c r="AP1536" s="7"/>
      <c r="AQ1536" s="7"/>
      <c r="AR1536" s="7"/>
      <c r="AS1536" s="7"/>
      <c r="AT1536" s="7"/>
      <c r="AU1536" s="7"/>
      <c r="AV1536" s="7"/>
      <c r="AW1536" s="7"/>
      <c r="AX1536" s="7"/>
      <c r="AY1536" s="7"/>
      <c r="AZ1536" s="7"/>
      <c r="BA1536" s="7"/>
      <c r="BB1536" s="7"/>
      <c r="BC1536" s="7"/>
      <c r="BD1536" s="7"/>
      <c r="BE1536" s="7"/>
    </row>
    <row r="1537" spans="2:57" x14ac:dyDescent="0.2">
      <c r="B1537" s="7"/>
      <c r="C1537" s="7"/>
      <c r="E1537" s="7"/>
      <c r="F1537" s="7"/>
      <c r="G1537" s="7"/>
      <c r="H1537" s="7"/>
      <c r="I1537" s="7"/>
      <c r="J1537" s="7"/>
      <c r="K1537" s="7"/>
      <c r="O1537" s="10"/>
      <c r="P1537" s="7"/>
      <c r="Q1537" s="7"/>
      <c r="S1537" s="7"/>
      <c r="T1537" s="7"/>
      <c r="U1537" s="7"/>
      <c r="V1537" s="7"/>
      <c r="X1537" s="7"/>
      <c r="Y1537" s="7"/>
      <c r="Z1537" s="7"/>
      <c r="AA1537" s="7"/>
      <c r="AC1537" s="7"/>
      <c r="AD1537" s="7"/>
      <c r="AF1537" s="7"/>
      <c r="AG1537" s="7"/>
      <c r="AH1537" s="7"/>
      <c r="AI1537" s="7"/>
      <c r="AJ1537" s="7"/>
      <c r="AK1537" s="7"/>
      <c r="AL1537" s="7"/>
      <c r="AM1537" s="7"/>
      <c r="AN1537" s="7"/>
      <c r="AO1537" s="7"/>
      <c r="AP1537" s="7"/>
      <c r="AQ1537" s="7"/>
      <c r="AR1537" s="7"/>
      <c r="AS1537" s="7"/>
      <c r="AT1537" s="7"/>
      <c r="AU1537" s="7"/>
      <c r="AV1537" s="7"/>
      <c r="AW1537" s="7"/>
      <c r="AX1537" s="7"/>
      <c r="AY1537" s="7"/>
      <c r="AZ1537" s="7"/>
      <c r="BA1537" s="7"/>
      <c r="BB1537" s="7"/>
      <c r="BC1537" s="7"/>
      <c r="BD1537" s="7"/>
      <c r="BE1537" s="7"/>
    </row>
    <row r="1538" spans="2:57" x14ac:dyDescent="0.2">
      <c r="B1538" s="7"/>
      <c r="C1538" s="7"/>
      <c r="E1538" s="7"/>
      <c r="F1538" s="7"/>
      <c r="G1538" s="7"/>
      <c r="H1538" s="7"/>
      <c r="I1538" s="7"/>
      <c r="J1538" s="7"/>
      <c r="K1538" s="7"/>
      <c r="O1538" s="10"/>
      <c r="P1538" s="7"/>
      <c r="Q1538" s="7"/>
      <c r="S1538" s="7"/>
      <c r="T1538" s="7"/>
      <c r="U1538" s="7"/>
      <c r="V1538" s="7"/>
      <c r="X1538" s="7"/>
      <c r="Y1538" s="7"/>
      <c r="Z1538" s="7"/>
      <c r="AA1538" s="7"/>
      <c r="AC1538" s="7"/>
      <c r="AD1538" s="7"/>
      <c r="AF1538" s="7"/>
      <c r="AG1538" s="7"/>
      <c r="AH1538" s="7"/>
      <c r="AI1538" s="7"/>
      <c r="AJ1538" s="7"/>
      <c r="AK1538" s="7"/>
      <c r="AL1538" s="7"/>
      <c r="AM1538" s="7"/>
      <c r="AN1538" s="7"/>
      <c r="AO1538" s="7"/>
      <c r="AP1538" s="7"/>
      <c r="AQ1538" s="7"/>
      <c r="AR1538" s="7"/>
      <c r="AS1538" s="7"/>
      <c r="AT1538" s="7"/>
      <c r="AU1538" s="7"/>
      <c r="AV1538" s="7"/>
      <c r="AW1538" s="7"/>
      <c r="AX1538" s="7"/>
      <c r="AY1538" s="7"/>
      <c r="AZ1538" s="7"/>
      <c r="BA1538" s="7"/>
      <c r="BB1538" s="7"/>
      <c r="BC1538" s="7"/>
      <c r="BD1538" s="7"/>
      <c r="BE1538" s="7"/>
    </row>
    <row r="1539" spans="2:57" x14ac:dyDescent="0.2">
      <c r="B1539" s="7"/>
      <c r="C1539" s="7"/>
      <c r="E1539" s="7"/>
      <c r="F1539" s="7"/>
      <c r="G1539" s="7"/>
      <c r="H1539" s="7"/>
      <c r="I1539" s="7"/>
      <c r="J1539" s="7"/>
      <c r="K1539" s="7"/>
      <c r="O1539" s="10"/>
      <c r="P1539" s="7"/>
      <c r="Q1539" s="7"/>
      <c r="S1539" s="7"/>
      <c r="T1539" s="7"/>
      <c r="U1539" s="7"/>
      <c r="V1539" s="7"/>
      <c r="X1539" s="7"/>
      <c r="Y1539" s="7"/>
      <c r="Z1539" s="7"/>
      <c r="AA1539" s="7"/>
      <c r="AC1539" s="7"/>
      <c r="AD1539" s="7"/>
      <c r="AF1539" s="7"/>
      <c r="AG1539" s="7"/>
      <c r="AH1539" s="7"/>
      <c r="AI1539" s="7"/>
      <c r="AJ1539" s="7"/>
      <c r="AK1539" s="7"/>
      <c r="AL1539" s="7"/>
      <c r="AM1539" s="7"/>
      <c r="AN1539" s="7"/>
      <c r="AO1539" s="7"/>
      <c r="AP1539" s="7"/>
      <c r="AQ1539" s="7"/>
      <c r="AR1539" s="7"/>
      <c r="AS1539" s="7"/>
      <c r="AT1539" s="7"/>
      <c r="AU1539" s="7"/>
      <c r="AV1539" s="7"/>
      <c r="AW1539" s="7"/>
      <c r="AX1539" s="7"/>
      <c r="AY1539" s="7"/>
      <c r="AZ1539" s="7"/>
      <c r="BA1539" s="7"/>
      <c r="BB1539" s="7"/>
      <c r="BC1539" s="7"/>
      <c r="BD1539" s="7"/>
      <c r="BE1539" s="7"/>
    </row>
    <row r="1540" spans="2:57" x14ac:dyDescent="0.2">
      <c r="B1540" s="7"/>
      <c r="C1540" s="7"/>
      <c r="E1540" s="7"/>
      <c r="F1540" s="7"/>
      <c r="G1540" s="7"/>
      <c r="H1540" s="7"/>
      <c r="I1540" s="7"/>
      <c r="J1540" s="7"/>
      <c r="K1540" s="7"/>
      <c r="O1540" s="10"/>
      <c r="P1540" s="7"/>
      <c r="Q1540" s="7"/>
      <c r="S1540" s="7"/>
      <c r="T1540" s="7"/>
      <c r="U1540" s="7"/>
      <c r="V1540" s="7"/>
      <c r="X1540" s="7"/>
      <c r="Y1540" s="7"/>
      <c r="Z1540" s="7"/>
      <c r="AA1540" s="7"/>
      <c r="AC1540" s="7"/>
      <c r="AD1540" s="7"/>
      <c r="AF1540" s="7"/>
      <c r="AG1540" s="7"/>
      <c r="AH1540" s="7"/>
      <c r="AI1540" s="7"/>
      <c r="AJ1540" s="7"/>
      <c r="AK1540" s="7"/>
      <c r="AL1540" s="7"/>
      <c r="AM1540" s="7"/>
      <c r="AN1540" s="7"/>
      <c r="AO1540" s="7"/>
      <c r="AP1540" s="7"/>
      <c r="AQ1540" s="7"/>
      <c r="AR1540" s="7"/>
      <c r="AS1540" s="7"/>
      <c r="AT1540" s="7"/>
      <c r="AU1540" s="7"/>
      <c r="AV1540" s="7"/>
      <c r="AW1540" s="7"/>
      <c r="AX1540" s="7"/>
      <c r="AY1540" s="7"/>
      <c r="AZ1540" s="7"/>
      <c r="BA1540" s="7"/>
      <c r="BB1540" s="7"/>
      <c r="BC1540" s="7"/>
      <c r="BD1540" s="7"/>
      <c r="BE1540" s="7"/>
    </row>
    <row r="1541" spans="2:57" x14ac:dyDescent="0.2">
      <c r="B1541" s="7"/>
      <c r="C1541" s="7"/>
      <c r="E1541" s="7"/>
      <c r="F1541" s="7"/>
      <c r="G1541" s="7"/>
      <c r="H1541" s="7"/>
      <c r="I1541" s="7"/>
      <c r="J1541" s="7"/>
      <c r="K1541" s="7"/>
      <c r="O1541" s="10"/>
      <c r="P1541" s="7"/>
      <c r="Q1541" s="7"/>
      <c r="S1541" s="7"/>
      <c r="T1541" s="7"/>
      <c r="U1541" s="7"/>
      <c r="V1541" s="7"/>
      <c r="X1541" s="7"/>
      <c r="Y1541" s="7"/>
      <c r="Z1541" s="7"/>
      <c r="AA1541" s="7"/>
      <c r="AC1541" s="7"/>
      <c r="AD1541" s="7"/>
      <c r="AF1541" s="7"/>
      <c r="AG1541" s="7"/>
      <c r="AH1541" s="7"/>
      <c r="AI1541" s="7"/>
      <c r="AJ1541" s="7"/>
      <c r="AK1541" s="7"/>
      <c r="AL1541" s="7"/>
      <c r="AM1541" s="7"/>
      <c r="AN1541" s="7"/>
      <c r="AO1541" s="7"/>
      <c r="AP1541" s="7"/>
      <c r="AQ1541" s="7"/>
      <c r="AR1541" s="7"/>
      <c r="AS1541" s="7"/>
      <c r="AT1541" s="7"/>
      <c r="AU1541" s="7"/>
      <c r="AV1541" s="7"/>
      <c r="AW1541" s="7"/>
      <c r="AX1541" s="7"/>
      <c r="AY1541" s="7"/>
      <c r="AZ1541" s="7"/>
      <c r="BA1541" s="7"/>
      <c r="BB1541" s="7"/>
      <c r="BC1541" s="7"/>
      <c r="BD1541" s="7"/>
      <c r="BE1541" s="7"/>
    </row>
    <row r="1542" spans="2:57" x14ac:dyDescent="0.2">
      <c r="B1542" s="7"/>
      <c r="C1542" s="7"/>
      <c r="E1542" s="7"/>
      <c r="F1542" s="7"/>
      <c r="G1542" s="7"/>
      <c r="H1542" s="7"/>
      <c r="I1542" s="7"/>
      <c r="J1542" s="7"/>
      <c r="K1542" s="7"/>
      <c r="O1542" s="10"/>
      <c r="P1542" s="7"/>
      <c r="Q1542" s="7"/>
      <c r="S1542" s="7"/>
      <c r="T1542" s="7"/>
      <c r="U1542" s="7"/>
      <c r="V1542" s="7"/>
      <c r="X1542" s="7"/>
      <c r="Y1542" s="7"/>
      <c r="Z1542" s="7"/>
      <c r="AA1542" s="7"/>
      <c r="AC1542" s="7"/>
      <c r="AD1542" s="7"/>
      <c r="AF1542" s="7"/>
      <c r="AG1542" s="7"/>
      <c r="AH1542" s="7"/>
      <c r="AI1542" s="7"/>
      <c r="AJ1542" s="7"/>
      <c r="AK1542" s="7"/>
      <c r="AL1542" s="7"/>
      <c r="AM1542" s="7"/>
      <c r="AN1542" s="7"/>
      <c r="AO1542" s="7"/>
      <c r="AP1542" s="7"/>
      <c r="AQ1542" s="7"/>
      <c r="AR1542" s="7"/>
      <c r="AS1542" s="7"/>
      <c r="AT1542" s="7"/>
      <c r="AU1542" s="7"/>
      <c r="AV1542" s="7"/>
      <c r="AW1542" s="7"/>
      <c r="AX1542" s="7"/>
      <c r="AY1542" s="7"/>
      <c r="AZ1542" s="7"/>
      <c r="BA1542" s="7"/>
      <c r="BB1542" s="7"/>
      <c r="BC1542" s="7"/>
      <c r="BD1542" s="7"/>
      <c r="BE1542" s="7"/>
    </row>
    <row r="1543" spans="2:57" x14ac:dyDescent="0.2">
      <c r="B1543" s="7"/>
      <c r="C1543" s="7"/>
      <c r="E1543" s="7"/>
      <c r="F1543" s="7"/>
      <c r="G1543" s="7"/>
      <c r="H1543" s="7"/>
      <c r="I1543" s="7"/>
      <c r="J1543" s="7"/>
      <c r="K1543" s="7"/>
      <c r="O1543" s="10"/>
      <c r="P1543" s="7"/>
      <c r="Q1543" s="7"/>
      <c r="S1543" s="7"/>
      <c r="T1543" s="7"/>
      <c r="U1543" s="7"/>
      <c r="V1543" s="7"/>
      <c r="X1543" s="7"/>
      <c r="Y1543" s="7"/>
      <c r="Z1543" s="7"/>
      <c r="AA1543" s="7"/>
      <c r="AC1543" s="7"/>
      <c r="AD1543" s="7"/>
      <c r="AF1543" s="7"/>
      <c r="AG1543" s="7"/>
      <c r="AH1543" s="7"/>
      <c r="AI1543" s="7"/>
      <c r="AJ1543" s="7"/>
      <c r="AK1543" s="7"/>
      <c r="AL1543" s="7"/>
      <c r="AM1543" s="7"/>
      <c r="AN1543" s="7"/>
      <c r="AO1543" s="7"/>
      <c r="AP1543" s="7"/>
      <c r="AQ1543" s="7"/>
      <c r="AR1543" s="7"/>
      <c r="AS1543" s="7"/>
      <c r="AT1543" s="7"/>
      <c r="AU1543" s="7"/>
      <c r="AV1543" s="7"/>
      <c r="AW1543" s="7"/>
      <c r="AX1543" s="7"/>
      <c r="AY1543" s="7"/>
      <c r="AZ1543" s="7"/>
      <c r="BA1543" s="7"/>
      <c r="BB1543" s="7"/>
      <c r="BC1543" s="7"/>
      <c r="BD1543" s="7"/>
      <c r="BE1543" s="7"/>
    </row>
    <row r="1544" spans="2:57" x14ac:dyDescent="0.2">
      <c r="B1544" s="7"/>
      <c r="C1544" s="7"/>
      <c r="E1544" s="7"/>
      <c r="F1544" s="7"/>
      <c r="G1544" s="7"/>
      <c r="H1544" s="7"/>
      <c r="I1544" s="7"/>
      <c r="J1544" s="7"/>
      <c r="K1544" s="7"/>
      <c r="O1544" s="10"/>
      <c r="P1544" s="7"/>
      <c r="Q1544" s="7"/>
      <c r="S1544" s="7"/>
      <c r="T1544" s="7"/>
      <c r="U1544" s="7"/>
      <c r="V1544" s="7"/>
      <c r="X1544" s="7"/>
      <c r="Y1544" s="7"/>
      <c r="Z1544" s="7"/>
      <c r="AA1544" s="7"/>
      <c r="AC1544" s="7"/>
      <c r="AD1544" s="7"/>
      <c r="AF1544" s="7"/>
      <c r="AG1544" s="7"/>
      <c r="AH1544" s="7"/>
      <c r="AI1544" s="7"/>
      <c r="AJ1544" s="7"/>
      <c r="AK1544" s="7"/>
      <c r="AL1544" s="7"/>
      <c r="AM1544" s="7"/>
      <c r="AN1544" s="7"/>
      <c r="AO1544" s="7"/>
      <c r="AP1544" s="7"/>
      <c r="AQ1544" s="7"/>
      <c r="AR1544" s="7"/>
      <c r="AS1544" s="7"/>
      <c r="AT1544" s="7"/>
      <c r="AU1544" s="7"/>
      <c r="AV1544" s="7"/>
      <c r="AW1544" s="7"/>
      <c r="AX1544" s="7"/>
      <c r="AY1544" s="7"/>
      <c r="AZ1544" s="7"/>
      <c r="BA1544" s="7"/>
      <c r="BB1544" s="7"/>
      <c r="BC1544" s="7"/>
      <c r="BD1544" s="7"/>
      <c r="BE1544" s="7"/>
    </row>
    <row r="1545" spans="2:57" x14ac:dyDescent="0.2">
      <c r="B1545" s="7"/>
      <c r="C1545" s="7"/>
      <c r="E1545" s="7"/>
      <c r="F1545" s="7"/>
      <c r="G1545" s="7"/>
      <c r="H1545" s="7"/>
      <c r="I1545" s="7"/>
      <c r="J1545" s="7"/>
      <c r="K1545" s="7"/>
      <c r="O1545" s="10"/>
      <c r="P1545" s="7"/>
      <c r="Q1545" s="7"/>
      <c r="S1545" s="7"/>
      <c r="T1545" s="7"/>
      <c r="U1545" s="7"/>
      <c r="V1545" s="7"/>
      <c r="X1545" s="7"/>
      <c r="Y1545" s="7"/>
      <c r="Z1545" s="7"/>
      <c r="AA1545" s="7"/>
      <c r="AC1545" s="7"/>
      <c r="AD1545" s="7"/>
      <c r="AF1545" s="7"/>
      <c r="AG1545" s="7"/>
      <c r="AH1545" s="7"/>
      <c r="AI1545" s="7"/>
      <c r="AJ1545" s="7"/>
      <c r="AK1545" s="7"/>
      <c r="AL1545" s="7"/>
      <c r="AM1545" s="7"/>
      <c r="AN1545" s="7"/>
      <c r="AO1545" s="7"/>
      <c r="AP1545" s="7"/>
      <c r="AQ1545" s="7"/>
      <c r="AR1545" s="7"/>
      <c r="AS1545" s="7"/>
      <c r="AT1545" s="7"/>
      <c r="AU1545" s="7"/>
      <c r="AV1545" s="7"/>
      <c r="AW1545" s="7"/>
      <c r="AX1545" s="7"/>
      <c r="AY1545" s="7"/>
      <c r="AZ1545" s="7"/>
      <c r="BA1545" s="7"/>
      <c r="BB1545" s="7"/>
      <c r="BC1545" s="7"/>
      <c r="BD1545" s="7"/>
      <c r="BE1545" s="7"/>
    </row>
    <row r="1546" spans="2:57" x14ac:dyDescent="0.2">
      <c r="B1546" s="7"/>
      <c r="C1546" s="7"/>
      <c r="E1546" s="7"/>
      <c r="F1546" s="7"/>
      <c r="G1546" s="7"/>
      <c r="H1546" s="7"/>
      <c r="I1546" s="7"/>
      <c r="J1546" s="7"/>
      <c r="K1546" s="7"/>
      <c r="O1546" s="10"/>
      <c r="P1546" s="7"/>
      <c r="Q1546" s="7"/>
      <c r="S1546" s="7"/>
      <c r="T1546" s="7"/>
      <c r="U1546" s="7"/>
      <c r="V1546" s="7"/>
      <c r="X1546" s="7"/>
      <c r="Y1546" s="7"/>
      <c r="Z1546" s="7"/>
      <c r="AA1546" s="7"/>
      <c r="AC1546" s="7"/>
      <c r="AD1546" s="7"/>
      <c r="AF1546" s="7"/>
      <c r="AG1546" s="7"/>
      <c r="AH1546" s="7"/>
      <c r="AI1546" s="7"/>
      <c r="AJ1546" s="7"/>
      <c r="AK1546" s="7"/>
      <c r="AL1546" s="7"/>
      <c r="AM1546" s="7"/>
      <c r="AN1546" s="7"/>
      <c r="AO1546" s="7"/>
      <c r="AP1546" s="7"/>
      <c r="AQ1546" s="7"/>
      <c r="AR1546" s="7"/>
      <c r="AS1546" s="7"/>
      <c r="AT1546" s="7"/>
      <c r="AU1546" s="7"/>
      <c r="AV1546" s="7"/>
      <c r="AW1546" s="7"/>
      <c r="AX1546" s="7"/>
      <c r="AY1546" s="7"/>
      <c r="AZ1546" s="7"/>
      <c r="BA1546" s="7"/>
      <c r="BB1546" s="7"/>
      <c r="BC1546" s="7"/>
      <c r="BD1546" s="7"/>
      <c r="BE1546" s="7"/>
    </row>
    <row r="1547" spans="2:57" x14ac:dyDescent="0.2">
      <c r="B1547" s="7"/>
      <c r="C1547" s="7"/>
      <c r="E1547" s="7"/>
      <c r="F1547" s="7"/>
      <c r="G1547" s="7"/>
      <c r="H1547" s="7"/>
      <c r="I1547" s="7"/>
      <c r="J1547" s="7"/>
      <c r="K1547" s="7"/>
      <c r="O1547" s="10"/>
      <c r="P1547" s="7"/>
      <c r="Q1547" s="7"/>
      <c r="S1547" s="7"/>
      <c r="T1547" s="7"/>
      <c r="U1547" s="7"/>
      <c r="V1547" s="7"/>
      <c r="X1547" s="7"/>
      <c r="Y1547" s="7"/>
      <c r="Z1547" s="7"/>
      <c r="AA1547" s="7"/>
      <c r="AC1547" s="7"/>
      <c r="AD1547" s="7"/>
      <c r="AF1547" s="7"/>
      <c r="AG1547" s="7"/>
      <c r="AH1547" s="7"/>
      <c r="AI1547" s="7"/>
      <c r="AJ1547" s="7"/>
      <c r="AK1547" s="7"/>
      <c r="AL1547" s="7"/>
      <c r="AM1547" s="7"/>
      <c r="AN1547" s="7"/>
      <c r="AO1547" s="7"/>
      <c r="AP1547" s="7"/>
      <c r="AQ1547" s="7"/>
      <c r="AR1547" s="7"/>
      <c r="AS1547" s="7"/>
      <c r="AT1547" s="7"/>
      <c r="AU1547" s="7"/>
      <c r="AV1547" s="7"/>
      <c r="AW1547" s="7"/>
      <c r="AX1547" s="7"/>
      <c r="AY1547" s="7"/>
      <c r="AZ1547" s="7"/>
      <c r="BA1547" s="7"/>
      <c r="BB1547" s="7"/>
      <c r="BC1547" s="7"/>
      <c r="BD1547" s="7"/>
      <c r="BE1547" s="7"/>
    </row>
    <row r="1548" spans="2:57" x14ac:dyDescent="0.2">
      <c r="B1548" s="7"/>
      <c r="C1548" s="7"/>
      <c r="E1548" s="7"/>
      <c r="F1548" s="7"/>
      <c r="G1548" s="7"/>
      <c r="H1548" s="7"/>
      <c r="I1548" s="7"/>
      <c r="J1548" s="7"/>
      <c r="K1548" s="7"/>
      <c r="O1548" s="10"/>
      <c r="P1548" s="7"/>
      <c r="Q1548" s="7"/>
      <c r="S1548" s="7"/>
      <c r="T1548" s="7"/>
      <c r="U1548" s="7"/>
      <c r="V1548" s="7"/>
      <c r="X1548" s="7"/>
      <c r="Y1548" s="7"/>
      <c r="Z1548" s="7"/>
      <c r="AA1548" s="7"/>
      <c r="AC1548" s="7"/>
      <c r="AD1548" s="7"/>
      <c r="AF1548" s="7"/>
      <c r="AG1548" s="7"/>
      <c r="AH1548" s="7"/>
      <c r="AI1548" s="7"/>
      <c r="AJ1548" s="7"/>
      <c r="AK1548" s="7"/>
      <c r="AL1548" s="7"/>
      <c r="AM1548" s="7"/>
      <c r="AN1548" s="7"/>
      <c r="AO1548" s="7"/>
      <c r="AP1548" s="7"/>
      <c r="AQ1548" s="7"/>
      <c r="AR1548" s="7"/>
      <c r="AS1548" s="7"/>
      <c r="AT1548" s="7"/>
      <c r="AU1548" s="7"/>
      <c r="AV1548" s="7"/>
      <c r="AW1548" s="7"/>
      <c r="AX1548" s="7"/>
      <c r="AY1548" s="7"/>
      <c r="AZ1548" s="7"/>
      <c r="BA1548" s="7"/>
      <c r="BB1548" s="7"/>
      <c r="BC1548" s="7"/>
      <c r="BD1548" s="7"/>
      <c r="BE1548" s="7"/>
    </row>
    <row r="1549" spans="2:57" x14ac:dyDescent="0.2">
      <c r="B1549" s="7"/>
      <c r="C1549" s="7"/>
      <c r="E1549" s="7"/>
      <c r="F1549" s="7"/>
      <c r="G1549" s="7"/>
      <c r="H1549" s="7"/>
      <c r="I1549" s="7"/>
      <c r="J1549" s="7"/>
      <c r="K1549" s="7"/>
      <c r="O1549" s="10"/>
      <c r="P1549" s="7"/>
      <c r="Q1549" s="7"/>
      <c r="S1549" s="7"/>
      <c r="T1549" s="7"/>
      <c r="U1549" s="7"/>
      <c r="V1549" s="7"/>
      <c r="X1549" s="7"/>
      <c r="Y1549" s="7"/>
      <c r="Z1549" s="7"/>
      <c r="AA1549" s="7"/>
      <c r="AC1549" s="7"/>
      <c r="AD1549" s="7"/>
      <c r="AF1549" s="7"/>
      <c r="AG1549" s="7"/>
      <c r="AH1549" s="7"/>
      <c r="AI1549" s="7"/>
      <c r="AJ1549" s="7"/>
      <c r="AK1549" s="7"/>
      <c r="AL1549" s="7"/>
      <c r="AM1549" s="7"/>
      <c r="AN1549" s="7"/>
      <c r="AO1549" s="7"/>
      <c r="AP1549" s="7"/>
      <c r="AQ1549" s="7"/>
      <c r="AR1549" s="7"/>
      <c r="AS1549" s="7"/>
      <c r="AT1549" s="7"/>
      <c r="AU1549" s="7"/>
      <c r="AV1549" s="7"/>
      <c r="AW1549" s="7"/>
      <c r="AX1549" s="7"/>
      <c r="AY1549" s="7"/>
      <c r="AZ1549" s="7"/>
      <c r="BA1549" s="7"/>
      <c r="BB1549" s="7"/>
      <c r="BC1549" s="7"/>
      <c r="BD1549" s="7"/>
      <c r="BE1549" s="7"/>
    </row>
    <row r="1550" spans="2:57" x14ac:dyDescent="0.2">
      <c r="B1550" s="7"/>
      <c r="C1550" s="7"/>
      <c r="E1550" s="7"/>
      <c r="F1550" s="7"/>
      <c r="G1550" s="7"/>
      <c r="H1550" s="7"/>
      <c r="I1550" s="7"/>
      <c r="J1550" s="7"/>
      <c r="K1550" s="7"/>
      <c r="O1550" s="10"/>
      <c r="P1550" s="7"/>
      <c r="Q1550" s="7"/>
      <c r="S1550" s="7"/>
      <c r="T1550" s="7"/>
      <c r="U1550" s="7"/>
      <c r="V1550" s="7"/>
      <c r="X1550" s="7"/>
      <c r="Y1550" s="7"/>
      <c r="Z1550" s="7"/>
      <c r="AA1550" s="7"/>
      <c r="AC1550" s="7"/>
      <c r="AD1550" s="7"/>
      <c r="AF1550" s="7"/>
      <c r="AG1550" s="7"/>
      <c r="AH1550" s="7"/>
      <c r="AI1550" s="7"/>
      <c r="AJ1550" s="7"/>
      <c r="AK1550" s="7"/>
      <c r="AL1550" s="7"/>
      <c r="AM1550" s="7"/>
      <c r="AN1550" s="7"/>
      <c r="AO1550" s="7"/>
      <c r="AP1550" s="7"/>
      <c r="AQ1550" s="7"/>
      <c r="AR1550" s="7"/>
      <c r="AS1550" s="7"/>
      <c r="AT1550" s="7"/>
      <c r="AU1550" s="7"/>
      <c r="AV1550" s="7"/>
      <c r="AW1550" s="7"/>
      <c r="AX1550" s="7"/>
      <c r="AY1550" s="7"/>
      <c r="AZ1550" s="7"/>
      <c r="BA1550" s="7"/>
      <c r="BB1550" s="7"/>
      <c r="BC1550" s="7"/>
      <c r="BD1550" s="7"/>
      <c r="BE1550" s="7"/>
    </row>
    <row r="1551" spans="2:57" x14ac:dyDescent="0.2">
      <c r="B1551" s="7"/>
      <c r="C1551" s="7"/>
      <c r="E1551" s="7"/>
      <c r="F1551" s="7"/>
      <c r="G1551" s="7"/>
      <c r="H1551" s="7"/>
      <c r="I1551" s="7"/>
      <c r="J1551" s="7"/>
      <c r="K1551" s="7"/>
      <c r="O1551" s="10"/>
      <c r="P1551" s="7"/>
      <c r="Q1551" s="7"/>
      <c r="S1551" s="7"/>
      <c r="T1551" s="7"/>
      <c r="U1551" s="7"/>
      <c r="V1551" s="7"/>
      <c r="X1551" s="7"/>
      <c r="Y1551" s="7"/>
      <c r="Z1551" s="7"/>
      <c r="AA1551" s="7"/>
      <c r="AC1551" s="7"/>
      <c r="AD1551" s="7"/>
      <c r="AF1551" s="7"/>
      <c r="AG1551" s="7"/>
      <c r="AH1551" s="7"/>
      <c r="AI1551" s="7"/>
      <c r="AJ1551" s="7"/>
      <c r="AK1551" s="7"/>
      <c r="AL1551" s="7"/>
      <c r="AM1551" s="7"/>
      <c r="AN1551" s="7"/>
      <c r="AO1551" s="7"/>
      <c r="AP1551" s="7"/>
      <c r="AQ1551" s="7"/>
      <c r="AR1551" s="7"/>
      <c r="AS1551" s="7"/>
      <c r="AT1551" s="7"/>
      <c r="AU1551" s="7"/>
      <c r="AV1551" s="7"/>
      <c r="AW1551" s="7"/>
      <c r="AX1551" s="7"/>
      <c r="AY1551" s="7"/>
      <c r="AZ1551" s="7"/>
      <c r="BA1551" s="7"/>
      <c r="BB1551" s="7"/>
      <c r="BC1551" s="7"/>
      <c r="BD1551" s="7"/>
      <c r="BE1551" s="7"/>
    </row>
    <row r="1552" spans="2:57" x14ac:dyDescent="0.2">
      <c r="B1552" s="7"/>
      <c r="C1552" s="7"/>
      <c r="E1552" s="7"/>
      <c r="F1552" s="7"/>
      <c r="G1552" s="7"/>
      <c r="H1552" s="7"/>
      <c r="I1552" s="7"/>
      <c r="J1552" s="7"/>
      <c r="K1552" s="7"/>
      <c r="O1552" s="10"/>
      <c r="P1552" s="7"/>
      <c r="Q1552" s="7"/>
      <c r="S1552" s="7"/>
      <c r="T1552" s="7"/>
      <c r="U1552" s="7"/>
      <c r="V1552" s="7"/>
      <c r="X1552" s="7"/>
      <c r="Y1552" s="7"/>
      <c r="Z1552" s="7"/>
      <c r="AA1552" s="7"/>
      <c r="AC1552" s="7"/>
      <c r="AD1552" s="7"/>
      <c r="AF1552" s="7"/>
      <c r="AG1552" s="7"/>
      <c r="AH1552" s="7"/>
      <c r="AI1552" s="7"/>
      <c r="AJ1552" s="7"/>
      <c r="AK1552" s="7"/>
      <c r="AL1552" s="7"/>
      <c r="AM1552" s="7"/>
      <c r="AN1552" s="7"/>
      <c r="AO1552" s="7"/>
      <c r="AP1552" s="7"/>
      <c r="AQ1552" s="7"/>
      <c r="AR1552" s="7"/>
      <c r="AS1552" s="7"/>
      <c r="AT1552" s="7"/>
      <c r="AU1552" s="7"/>
      <c r="AV1552" s="7"/>
      <c r="AW1552" s="7"/>
      <c r="AX1552" s="7"/>
      <c r="AY1552" s="7"/>
      <c r="AZ1552" s="7"/>
      <c r="BA1552" s="7"/>
      <c r="BB1552" s="7"/>
      <c r="BC1552" s="7"/>
      <c r="BD1552" s="7"/>
      <c r="BE1552" s="7"/>
    </row>
    <row r="1553" spans="2:57" x14ac:dyDescent="0.2">
      <c r="B1553" s="7"/>
      <c r="C1553" s="7"/>
      <c r="E1553" s="7"/>
      <c r="F1553" s="7"/>
      <c r="G1553" s="7"/>
      <c r="H1553" s="7"/>
      <c r="I1553" s="7"/>
      <c r="J1553" s="7"/>
      <c r="K1553" s="7"/>
      <c r="O1553" s="10"/>
      <c r="P1553" s="7"/>
      <c r="Q1553" s="7"/>
      <c r="S1553" s="7"/>
      <c r="T1553" s="7"/>
      <c r="U1553" s="7"/>
      <c r="V1553" s="7"/>
      <c r="X1553" s="7"/>
      <c r="Y1553" s="7"/>
      <c r="Z1553" s="7"/>
      <c r="AA1553" s="7"/>
      <c r="AC1553" s="7"/>
      <c r="AD1553" s="7"/>
      <c r="AF1553" s="7"/>
      <c r="AG1553" s="7"/>
      <c r="AH1553" s="7"/>
      <c r="AI1553" s="7"/>
      <c r="AJ1553" s="7"/>
      <c r="AK1553" s="7"/>
      <c r="AL1553" s="7"/>
      <c r="AM1553" s="7"/>
      <c r="AN1553" s="7"/>
      <c r="AO1553" s="7"/>
      <c r="AP1553" s="7"/>
      <c r="AQ1553" s="7"/>
      <c r="AR1553" s="7"/>
      <c r="AS1553" s="7"/>
      <c r="AT1553" s="7"/>
      <c r="AU1553" s="7"/>
      <c r="AV1553" s="7"/>
      <c r="AW1553" s="7"/>
      <c r="AX1553" s="7"/>
      <c r="AY1553" s="7"/>
      <c r="AZ1553" s="7"/>
      <c r="BA1553" s="7"/>
      <c r="BB1553" s="7"/>
      <c r="BC1553" s="7"/>
      <c r="BD1553" s="7"/>
      <c r="BE1553" s="7"/>
    </row>
    <row r="1554" spans="2:57" x14ac:dyDescent="0.2">
      <c r="B1554" s="7"/>
      <c r="C1554" s="7"/>
      <c r="E1554" s="7"/>
      <c r="F1554" s="7"/>
      <c r="G1554" s="7"/>
      <c r="H1554" s="7"/>
      <c r="I1554" s="7"/>
      <c r="J1554" s="7"/>
      <c r="K1554" s="7"/>
      <c r="O1554" s="10"/>
      <c r="P1554" s="7"/>
      <c r="Q1554" s="7"/>
      <c r="S1554" s="7"/>
      <c r="T1554" s="7"/>
      <c r="U1554" s="7"/>
      <c r="V1554" s="7"/>
      <c r="X1554" s="7"/>
      <c r="Y1554" s="7"/>
      <c r="Z1554" s="7"/>
      <c r="AA1554" s="7"/>
      <c r="AC1554" s="7"/>
      <c r="AD1554" s="7"/>
      <c r="AF1554" s="7"/>
      <c r="AG1554" s="7"/>
      <c r="AH1554" s="7"/>
      <c r="AI1554" s="7"/>
      <c r="AJ1554" s="7"/>
      <c r="AK1554" s="7"/>
      <c r="AL1554" s="7"/>
      <c r="AM1554" s="7"/>
      <c r="AN1554" s="7"/>
      <c r="AO1554" s="7"/>
      <c r="AP1554" s="7"/>
      <c r="AQ1554" s="7"/>
      <c r="AR1554" s="7"/>
      <c r="AS1554" s="7"/>
      <c r="AT1554" s="7"/>
      <c r="AU1554" s="7"/>
      <c r="AV1554" s="7"/>
      <c r="AW1554" s="7"/>
      <c r="AX1554" s="7"/>
      <c r="AY1554" s="7"/>
      <c r="AZ1554" s="7"/>
      <c r="BA1554" s="7"/>
      <c r="BB1554" s="7"/>
      <c r="BC1554" s="7"/>
      <c r="BD1554" s="7"/>
      <c r="BE1554" s="7"/>
    </row>
    <row r="1555" spans="2:57" x14ac:dyDescent="0.2">
      <c r="B1555" s="7"/>
      <c r="C1555" s="7"/>
      <c r="E1555" s="7"/>
      <c r="F1555" s="7"/>
      <c r="G1555" s="7"/>
      <c r="H1555" s="7"/>
      <c r="I1555" s="7"/>
      <c r="J1555" s="7"/>
      <c r="K1555" s="7"/>
      <c r="O1555" s="10"/>
      <c r="P1555" s="7"/>
      <c r="Q1555" s="7"/>
      <c r="S1555" s="7"/>
      <c r="T1555" s="7"/>
      <c r="U1555" s="7"/>
      <c r="V1555" s="7"/>
      <c r="X1555" s="7"/>
      <c r="Y1555" s="7"/>
      <c r="Z1555" s="7"/>
      <c r="AA1555" s="7"/>
      <c r="AC1555" s="7"/>
      <c r="AD1555" s="7"/>
      <c r="AF1555" s="7"/>
      <c r="AG1555" s="7"/>
      <c r="AH1555" s="7"/>
      <c r="AI1555" s="7"/>
      <c r="AJ1555" s="7"/>
      <c r="AK1555" s="7"/>
      <c r="AL1555" s="7"/>
      <c r="AM1555" s="7"/>
      <c r="AN1555" s="7"/>
      <c r="AO1555" s="7"/>
      <c r="AP1555" s="7"/>
      <c r="AQ1555" s="7"/>
      <c r="AR1555" s="7"/>
      <c r="AS1555" s="7"/>
      <c r="AT1555" s="7"/>
      <c r="AU1555" s="7"/>
      <c r="AV1555" s="7"/>
      <c r="AW1555" s="7"/>
      <c r="AX1555" s="7"/>
      <c r="AY1555" s="7"/>
      <c r="AZ1555" s="7"/>
      <c r="BA1555" s="7"/>
      <c r="BB1555" s="7"/>
      <c r="BC1555" s="7"/>
      <c r="BD1555" s="7"/>
      <c r="BE1555" s="7"/>
    </row>
    <row r="1556" spans="2:57" x14ac:dyDescent="0.2">
      <c r="B1556" s="7"/>
      <c r="C1556" s="7"/>
      <c r="E1556" s="7"/>
      <c r="F1556" s="7"/>
      <c r="G1556" s="7"/>
      <c r="H1556" s="7"/>
      <c r="I1556" s="7"/>
      <c r="J1556" s="7"/>
      <c r="K1556" s="7"/>
      <c r="O1556" s="10"/>
      <c r="P1556" s="7"/>
      <c r="Q1556" s="7"/>
      <c r="S1556" s="7"/>
      <c r="T1556" s="7"/>
      <c r="U1556" s="7"/>
      <c r="V1556" s="7"/>
      <c r="X1556" s="7"/>
      <c r="Y1556" s="7"/>
      <c r="Z1556" s="7"/>
      <c r="AA1556" s="7"/>
      <c r="AC1556" s="7"/>
      <c r="AD1556" s="7"/>
      <c r="AF1556" s="7"/>
      <c r="AG1556" s="7"/>
      <c r="AH1556" s="7"/>
      <c r="AI1556" s="7"/>
      <c r="AJ1556" s="7"/>
      <c r="AK1556" s="7"/>
      <c r="AL1556" s="7"/>
      <c r="AM1556" s="7"/>
      <c r="AN1556" s="7"/>
      <c r="AO1556" s="7"/>
      <c r="AP1556" s="7"/>
      <c r="AQ1556" s="7"/>
      <c r="AR1556" s="7"/>
      <c r="AS1556" s="7"/>
      <c r="AT1556" s="7"/>
      <c r="AU1556" s="7"/>
      <c r="AV1556" s="7"/>
      <c r="AW1556" s="7"/>
      <c r="AX1556" s="7"/>
      <c r="AY1556" s="7"/>
      <c r="AZ1556" s="7"/>
      <c r="BA1556" s="7"/>
      <c r="BB1556" s="7"/>
      <c r="BC1556" s="7"/>
      <c r="BD1556" s="7"/>
      <c r="BE1556" s="7"/>
    </row>
    <row r="1557" spans="2:57" x14ac:dyDescent="0.2">
      <c r="B1557" s="7"/>
      <c r="C1557" s="7"/>
      <c r="E1557" s="7"/>
      <c r="F1557" s="7"/>
      <c r="G1557" s="7"/>
      <c r="H1557" s="7"/>
      <c r="I1557" s="7"/>
      <c r="J1557" s="7"/>
      <c r="K1557" s="7"/>
      <c r="O1557" s="10"/>
      <c r="P1557" s="7"/>
      <c r="Q1557" s="7"/>
      <c r="S1557" s="7"/>
      <c r="T1557" s="7"/>
      <c r="U1557" s="7"/>
      <c r="V1557" s="7"/>
      <c r="X1557" s="7"/>
      <c r="Y1557" s="7"/>
      <c r="Z1557" s="7"/>
      <c r="AA1557" s="7"/>
      <c r="AC1557" s="7"/>
      <c r="AD1557" s="7"/>
      <c r="AF1557" s="7"/>
      <c r="AG1557" s="7"/>
      <c r="AH1557" s="7"/>
      <c r="AI1557" s="7"/>
      <c r="AJ1557" s="7"/>
      <c r="AK1557" s="7"/>
      <c r="AL1557" s="7"/>
      <c r="AM1557" s="7"/>
      <c r="AN1557" s="7"/>
      <c r="AO1557" s="7"/>
      <c r="AP1557" s="7"/>
      <c r="AQ1557" s="7"/>
      <c r="AR1557" s="7"/>
      <c r="AS1557" s="7"/>
      <c r="AT1557" s="7"/>
      <c r="AU1557" s="7"/>
      <c r="AV1557" s="7"/>
      <c r="AW1557" s="7"/>
      <c r="AX1557" s="7"/>
      <c r="AY1557" s="7"/>
      <c r="AZ1557" s="7"/>
      <c r="BA1557" s="7"/>
      <c r="BB1557" s="7"/>
      <c r="BC1557" s="7"/>
      <c r="BD1557" s="7"/>
      <c r="BE1557" s="7"/>
    </row>
    <row r="1558" spans="2:57" x14ac:dyDescent="0.2">
      <c r="B1558" s="7"/>
      <c r="C1558" s="7"/>
      <c r="E1558" s="7"/>
      <c r="F1558" s="7"/>
      <c r="G1558" s="7"/>
      <c r="H1558" s="7"/>
      <c r="I1558" s="7"/>
      <c r="J1558" s="7"/>
      <c r="K1558" s="7"/>
      <c r="O1558" s="10"/>
      <c r="P1558" s="7"/>
      <c r="Q1558" s="7"/>
      <c r="S1558" s="7"/>
      <c r="T1558" s="7"/>
      <c r="U1558" s="7"/>
      <c r="V1558" s="7"/>
      <c r="X1558" s="7"/>
      <c r="Y1558" s="7"/>
      <c r="Z1558" s="7"/>
      <c r="AA1558" s="7"/>
      <c r="AC1558" s="7"/>
      <c r="AD1558" s="7"/>
      <c r="AF1558" s="7"/>
      <c r="AG1558" s="7"/>
      <c r="AH1558" s="7"/>
      <c r="AI1558" s="7"/>
      <c r="AJ1558" s="7"/>
      <c r="AK1558" s="7"/>
      <c r="AL1558" s="7"/>
      <c r="AM1558" s="7"/>
      <c r="AN1558" s="7"/>
      <c r="AO1558" s="7"/>
      <c r="AP1558" s="7"/>
      <c r="AQ1558" s="7"/>
      <c r="AR1558" s="7"/>
      <c r="AS1558" s="7"/>
      <c r="AT1558" s="7"/>
      <c r="AU1558" s="7"/>
      <c r="AV1558" s="7"/>
      <c r="AW1558" s="7"/>
      <c r="AX1558" s="7"/>
      <c r="AY1558" s="7"/>
      <c r="AZ1558" s="7"/>
      <c r="BA1558" s="7"/>
      <c r="BB1558" s="7"/>
      <c r="BC1558" s="7"/>
      <c r="BD1558" s="7"/>
      <c r="BE1558" s="7"/>
    </row>
    <row r="1559" spans="2:57" x14ac:dyDescent="0.2">
      <c r="B1559" s="7"/>
      <c r="C1559" s="7"/>
      <c r="E1559" s="7"/>
      <c r="F1559" s="7"/>
      <c r="G1559" s="7"/>
      <c r="H1559" s="7"/>
      <c r="I1559" s="7"/>
      <c r="J1559" s="7"/>
      <c r="K1559" s="7"/>
      <c r="O1559" s="10"/>
      <c r="P1559" s="7"/>
      <c r="Q1559" s="7"/>
      <c r="S1559" s="7"/>
      <c r="T1559" s="7"/>
      <c r="U1559" s="7"/>
      <c r="V1559" s="7"/>
      <c r="X1559" s="7"/>
      <c r="Y1559" s="7"/>
      <c r="Z1559" s="7"/>
      <c r="AA1559" s="7"/>
      <c r="AC1559" s="7"/>
      <c r="AD1559" s="7"/>
      <c r="AF1559" s="7"/>
      <c r="AG1559" s="7"/>
      <c r="AH1559" s="7"/>
      <c r="AI1559" s="7"/>
      <c r="AJ1559" s="7"/>
      <c r="AK1559" s="7"/>
      <c r="AL1559" s="7"/>
      <c r="AM1559" s="7"/>
      <c r="AN1559" s="7"/>
      <c r="AO1559" s="7"/>
      <c r="AP1559" s="7"/>
      <c r="AQ1559" s="7"/>
      <c r="AR1559" s="7"/>
      <c r="AS1559" s="7"/>
      <c r="AT1559" s="7"/>
      <c r="AU1559" s="7"/>
      <c r="AV1559" s="7"/>
      <c r="AW1559" s="7"/>
      <c r="AX1559" s="7"/>
      <c r="AY1559" s="7"/>
      <c r="AZ1559" s="7"/>
      <c r="BA1559" s="7"/>
      <c r="BB1559" s="7"/>
      <c r="BC1559" s="7"/>
      <c r="BD1559" s="7"/>
      <c r="BE1559" s="7"/>
    </row>
    <row r="1560" spans="2:57" x14ac:dyDescent="0.2">
      <c r="B1560" s="7"/>
      <c r="C1560" s="7"/>
      <c r="E1560" s="7"/>
      <c r="F1560" s="7"/>
      <c r="G1560" s="7"/>
      <c r="H1560" s="7"/>
      <c r="I1560" s="7"/>
      <c r="J1560" s="7"/>
      <c r="K1560" s="7"/>
      <c r="O1560" s="10"/>
      <c r="P1560" s="7"/>
      <c r="Q1560" s="7"/>
      <c r="S1560" s="7"/>
      <c r="T1560" s="7"/>
      <c r="U1560" s="7"/>
      <c r="V1560" s="7"/>
      <c r="X1560" s="7"/>
      <c r="Y1560" s="7"/>
      <c r="Z1560" s="7"/>
      <c r="AA1560" s="7"/>
      <c r="AC1560" s="7"/>
      <c r="AD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7"/>
      <c r="AP1560" s="7"/>
      <c r="AQ1560" s="7"/>
      <c r="AR1560" s="7"/>
      <c r="AS1560" s="7"/>
      <c r="AT1560" s="7"/>
      <c r="AU1560" s="7"/>
      <c r="AV1560" s="7"/>
      <c r="AW1560" s="7"/>
      <c r="AX1560" s="7"/>
      <c r="AY1560" s="7"/>
      <c r="AZ1560" s="7"/>
      <c r="BA1560" s="7"/>
      <c r="BB1560" s="7"/>
      <c r="BC1560" s="7"/>
      <c r="BD1560" s="7"/>
      <c r="BE1560" s="7"/>
    </row>
    <row r="1561" spans="2:57" x14ac:dyDescent="0.2">
      <c r="B1561" s="7"/>
      <c r="C1561" s="7"/>
      <c r="E1561" s="7"/>
      <c r="F1561" s="7"/>
      <c r="G1561" s="7"/>
      <c r="H1561" s="7"/>
      <c r="I1561" s="7"/>
      <c r="J1561" s="7"/>
      <c r="K1561" s="7"/>
      <c r="O1561" s="10"/>
      <c r="P1561" s="7"/>
      <c r="Q1561" s="7"/>
      <c r="S1561" s="7"/>
      <c r="T1561" s="7"/>
      <c r="U1561" s="7"/>
      <c r="V1561" s="7"/>
      <c r="X1561" s="7"/>
      <c r="Y1561" s="7"/>
      <c r="Z1561" s="7"/>
      <c r="AA1561" s="7"/>
      <c r="AC1561" s="7"/>
      <c r="AD1561" s="7"/>
      <c r="AF1561" s="7"/>
      <c r="AG1561" s="7"/>
      <c r="AH1561" s="7"/>
      <c r="AI1561" s="7"/>
      <c r="AJ1561" s="7"/>
      <c r="AK1561" s="7"/>
      <c r="AL1561" s="7"/>
      <c r="AM1561" s="7"/>
      <c r="AN1561" s="7"/>
      <c r="AO1561" s="7"/>
      <c r="AP1561" s="7"/>
      <c r="AQ1561" s="7"/>
      <c r="AR1561" s="7"/>
      <c r="AS1561" s="7"/>
      <c r="AT1561" s="7"/>
      <c r="AU1561" s="7"/>
      <c r="AV1561" s="7"/>
      <c r="AW1561" s="7"/>
      <c r="AX1561" s="7"/>
      <c r="AY1561" s="7"/>
      <c r="AZ1561" s="7"/>
      <c r="BA1561" s="7"/>
      <c r="BB1561" s="7"/>
      <c r="BC1561" s="7"/>
      <c r="BD1561" s="7"/>
      <c r="BE1561" s="7"/>
    </row>
    <row r="1562" spans="2:57" x14ac:dyDescent="0.2">
      <c r="B1562" s="7"/>
      <c r="C1562" s="7"/>
      <c r="E1562" s="7"/>
      <c r="F1562" s="7"/>
      <c r="G1562" s="7"/>
      <c r="H1562" s="7"/>
      <c r="I1562" s="7"/>
      <c r="J1562" s="7"/>
      <c r="K1562" s="7"/>
      <c r="O1562" s="10"/>
      <c r="P1562" s="7"/>
      <c r="Q1562" s="7"/>
      <c r="S1562" s="7"/>
      <c r="T1562" s="7"/>
      <c r="U1562" s="7"/>
      <c r="V1562" s="7"/>
      <c r="X1562" s="7"/>
      <c r="Y1562" s="7"/>
      <c r="Z1562" s="7"/>
      <c r="AA1562" s="7"/>
      <c r="AC1562" s="7"/>
      <c r="AD1562" s="7"/>
      <c r="AF1562" s="7"/>
      <c r="AG1562" s="7"/>
      <c r="AH1562" s="7"/>
      <c r="AI1562" s="7"/>
      <c r="AJ1562" s="7"/>
      <c r="AK1562" s="7"/>
      <c r="AL1562" s="7"/>
      <c r="AM1562" s="7"/>
      <c r="AN1562" s="7"/>
      <c r="AO1562" s="7"/>
      <c r="AP1562" s="7"/>
      <c r="AQ1562" s="7"/>
      <c r="AR1562" s="7"/>
      <c r="AS1562" s="7"/>
      <c r="AT1562" s="7"/>
      <c r="AU1562" s="7"/>
      <c r="AV1562" s="7"/>
      <c r="AW1562" s="7"/>
      <c r="AX1562" s="7"/>
      <c r="AY1562" s="7"/>
      <c r="AZ1562" s="7"/>
      <c r="BA1562" s="7"/>
      <c r="BB1562" s="7"/>
      <c r="BC1562" s="7"/>
      <c r="BD1562" s="7"/>
      <c r="BE1562" s="7"/>
    </row>
    <row r="1563" spans="2:57" x14ac:dyDescent="0.2">
      <c r="B1563" s="7"/>
      <c r="C1563" s="7"/>
      <c r="E1563" s="7"/>
      <c r="F1563" s="7"/>
      <c r="G1563" s="7"/>
      <c r="H1563" s="7"/>
      <c r="I1563" s="7"/>
      <c r="J1563" s="7"/>
      <c r="K1563" s="7"/>
      <c r="O1563" s="10"/>
      <c r="P1563" s="7"/>
      <c r="Q1563" s="7"/>
      <c r="S1563" s="7"/>
      <c r="T1563" s="7"/>
      <c r="U1563" s="7"/>
      <c r="V1563" s="7"/>
      <c r="X1563" s="7"/>
      <c r="Y1563" s="7"/>
      <c r="Z1563" s="7"/>
      <c r="AA1563" s="7"/>
      <c r="AC1563" s="7"/>
      <c r="AD1563" s="7"/>
      <c r="AF1563" s="7"/>
      <c r="AG1563" s="7"/>
      <c r="AH1563" s="7"/>
      <c r="AI1563" s="7"/>
      <c r="AJ1563" s="7"/>
      <c r="AK1563" s="7"/>
      <c r="AL1563" s="7"/>
      <c r="AM1563" s="7"/>
      <c r="AN1563" s="7"/>
      <c r="AO1563" s="7"/>
      <c r="AP1563" s="7"/>
      <c r="AQ1563" s="7"/>
      <c r="AR1563" s="7"/>
      <c r="AS1563" s="7"/>
      <c r="AT1563" s="7"/>
      <c r="AU1563" s="7"/>
      <c r="AV1563" s="7"/>
      <c r="AW1563" s="7"/>
      <c r="AX1563" s="7"/>
      <c r="AY1563" s="7"/>
      <c r="AZ1563" s="7"/>
      <c r="BA1563" s="7"/>
      <c r="BB1563" s="7"/>
      <c r="BC1563" s="7"/>
      <c r="BD1563" s="7"/>
      <c r="BE1563" s="7"/>
    </row>
    <row r="1564" spans="2:57" x14ac:dyDescent="0.2">
      <c r="B1564" s="7"/>
      <c r="C1564" s="7"/>
      <c r="E1564" s="7"/>
      <c r="F1564" s="7"/>
      <c r="G1564" s="7"/>
      <c r="H1564" s="7"/>
      <c r="I1564" s="7"/>
      <c r="J1564" s="7"/>
      <c r="K1564" s="7"/>
      <c r="O1564" s="10"/>
      <c r="P1564" s="7"/>
      <c r="Q1564" s="7"/>
      <c r="S1564" s="7"/>
      <c r="T1564" s="7"/>
      <c r="U1564" s="7"/>
      <c r="V1564" s="7"/>
      <c r="X1564" s="7"/>
      <c r="Y1564" s="7"/>
      <c r="Z1564" s="7"/>
      <c r="AA1564" s="7"/>
      <c r="AC1564" s="7"/>
      <c r="AD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7"/>
      <c r="AP1564" s="7"/>
      <c r="AQ1564" s="7"/>
      <c r="AR1564" s="7"/>
      <c r="AS1564" s="7"/>
      <c r="AT1564" s="7"/>
      <c r="AU1564" s="7"/>
      <c r="AV1564" s="7"/>
      <c r="AW1564" s="7"/>
      <c r="AX1564" s="7"/>
      <c r="AY1564" s="7"/>
      <c r="AZ1564" s="7"/>
      <c r="BA1564" s="7"/>
      <c r="BB1564" s="7"/>
      <c r="BC1564" s="7"/>
      <c r="BD1564" s="7"/>
      <c r="BE1564" s="7"/>
    </row>
    <row r="1565" spans="2:57" x14ac:dyDescent="0.2">
      <c r="B1565" s="7"/>
      <c r="C1565" s="7"/>
      <c r="E1565" s="7"/>
      <c r="F1565" s="7"/>
      <c r="G1565" s="7"/>
      <c r="H1565" s="7"/>
      <c r="I1565" s="7"/>
      <c r="J1565" s="7"/>
      <c r="K1565" s="7"/>
      <c r="O1565" s="10"/>
      <c r="P1565" s="7"/>
      <c r="Q1565" s="7"/>
      <c r="S1565" s="7"/>
      <c r="T1565" s="7"/>
      <c r="U1565" s="7"/>
      <c r="V1565" s="7"/>
      <c r="X1565" s="7"/>
      <c r="Y1565" s="7"/>
      <c r="Z1565" s="7"/>
      <c r="AA1565" s="7"/>
      <c r="AC1565" s="7"/>
      <c r="AD1565" s="7"/>
      <c r="AF1565" s="7"/>
      <c r="AG1565" s="7"/>
      <c r="AH1565" s="7"/>
      <c r="AI1565" s="7"/>
      <c r="AJ1565" s="7"/>
      <c r="AK1565" s="7"/>
      <c r="AL1565" s="7"/>
      <c r="AM1565" s="7"/>
      <c r="AN1565" s="7"/>
      <c r="AO1565" s="7"/>
      <c r="AP1565" s="7"/>
      <c r="AQ1565" s="7"/>
      <c r="AR1565" s="7"/>
      <c r="AS1565" s="7"/>
      <c r="AT1565" s="7"/>
      <c r="AU1565" s="7"/>
      <c r="AV1565" s="7"/>
      <c r="AW1565" s="7"/>
      <c r="AX1565" s="7"/>
      <c r="AY1565" s="7"/>
      <c r="AZ1565" s="7"/>
      <c r="BA1565" s="7"/>
      <c r="BB1565" s="7"/>
      <c r="BC1565" s="7"/>
      <c r="BD1565" s="7"/>
      <c r="BE1565" s="7"/>
    </row>
    <row r="1566" spans="2:57" x14ac:dyDescent="0.2">
      <c r="B1566" s="7"/>
      <c r="C1566" s="7"/>
      <c r="E1566" s="7"/>
      <c r="F1566" s="7"/>
      <c r="G1566" s="7"/>
      <c r="H1566" s="7"/>
      <c r="I1566" s="7"/>
      <c r="J1566" s="7"/>
      <c r="K1566" s="7"/>
      <c r="O1566" s="10"/>
      <c r="P1566" s="7"/>
      <c r="Q1566" s="7"/>
      <c r="S1566" s="7"/>
      <c r="T1566" s="7"/>
      <c r="U1566" s="7"/>
      <c r="V1566" s="7"/>
      <c r="X1566" s="7"/>
      <c r="Y1566" s="7"/>
      <c r="Z1566" s="7"/>
      <c r="AA1566" s="7"/>
      <c r="AC1566" s="7"/>
      <c r="AD1566" s="7"/>
      <c r="AF1566" s="7"/>
      <c r="AG1566" s="7"/>
      <c r="AH1566" s="7"/>
      <c r="AI1566" s="7"/>
      <c r="AJ1566" s="7"/>
      <c r="AK1566" s="7"/>
      <c r="AL1566" s="7"/>
      <c r="AM1566" s="7"/>
      <c r="AN1566" s="7"/>
      <c r="AO1566" s="7"/>
      <c r="AP1566" s="7"/>
      <c r="AQ1566" s="7"/>
      <c r="AR1566" s="7"/>
      <c r="AS1566" s="7"/>
      <c r="AT1566" s="7"/>
      <c r="AU1566" s="7"/>
      <c r="AV1566" s="7"/>
      <c r="AW1566" s="7"/>
      <c r="AX1566" s="7"/>
      <c r="AY1566" s="7"/>
      <c r="AZ1566" s="7"/>
      <c r="BA1566" s="7"/>
      <c r="BB1566" s="7"/>
      <c r="BC1566" s="7"/>
      <c r="BD1566" s="7"/>
      <c r="BE1566" s="7"/>
    </row>
    <row r="1567" spans="2:57" x14ac:dyDescent="0.2">
      <c r="B1567" s="7"/>
      <c r="C1567" s="7"/>
      <c r="E1567" s="7"/>
      <c r="F1567" s="7"/>
      <c r="G1567" s="7"/>
      <c r="H1567" s="7"/>
      <c r="I1567" s="7"/>
      <c r="J1567" s="7"/>
      <c r="K1567" s="7"/>
      <c r="O1567" s="10"/>
      <c r="P1567" s="7"/>
      <c r="Q1567" s="7"/>
      <c r="S1567" s="7"/>
      <c r="T1567" s="7"/>
      <c r="U1567" s="7"/>
      <c r="V1567" s="7"/>
      <c r="X1567" s="7"/>
      <c r="Y1567" s="7"/>
      <c r="Z1567" s="7"/>
      <c r="AA1567" s="7"/>
      <c r="AC1567" s="7"/>
      <c r="AD1567" s="7"/>
      <c r="AF1567" s="7"/>
      <c r="AG1567" s="7"/>
      <c r="AH1567" s="7"/>
      <c r="AI1567" s="7"/>
      <c r="AJ1567" s="7"/>
      <c r="AK1567" s="7"/>
      <c r="AL1567" s="7"/>
      <c r="AM1567" s="7"/>
      <c r="AN1567" s="7"/>
      <c r="AO1567" s="7"/>
      <c r="AP1567" s="7"/>
      <c r="AQ1567" s="7"/>
      <c r="AR1567" s="7"/>
      <c r="AS1567" s="7"/>
      <c r="AT1567" s="7"/>
      <c r="AU1567" s="7"/>
      <c r="AV1567" s="7"/>
      <c r="AW1567" s="7"/>
      <c r="AX1567" s="7"/>
      <c r="AY1567" s="7"/>
      <c r="AZ1567" s="7"/>
      <c r="BA1567" s="7"/>
      <c r="BB1567" s="7"/>
      <c r="BC1567" s="7"/>
      <c r="BD1567" s="7"/>
      <c r="BE1567" s="7"/>
    </row>
    <row r="1568" spans="2:57" x14ac:dyDescent="0.2">
      <c r="B1568" s="7"/>
      <c r="C1568" s="7"/>
      <c r="E1568" s="7"/>
      <c r="F1568" s="7"/>
      <c r="G1568" s="7"/>
      <c r="H1568" s="7"/>
      <c r="I1568" s="7"/>
      <c r="J1568" s="7"/>
      <c r="K1568" s="7"/>
      <c r="O1568" s="10"/>
      <c r="P1568" s="7"/>
      <c r="Q1568" s="7"/>
      <c r="S1568" s="7"/>
      <c r="T1568" s="7"/>
      <c r="U1568" s="7"/>
      <c r="V1568" s="7"/>
      <c r="X1568" s="7"/>
      <c r="Y1568" s="7"/>
      <c r="Z1568" s="7"/>
      <c r="AA1568" s="7"/>
      <c r="AC1568" s="7"/>
      <c r="AD1568" s="7"/>
      <c r="AF1568" s="7"/>
      <c r="AG1568" s="7"/>
      <c r="AH1568" s="7"/>
      <c r="AI1568" s="7"/>
      <c r="AJ1568" s="7"/>
      <c r="AK1568" s="7"/>
      <c r="AL1568" s="7"/>
      <c r="AM1568" s="7"/>
      <c r="AN1568" s="7"/>
      <c r="AO1568" s="7"/>
      <c r="AP1568" s="7"/>
      <c r="AQ1568" s="7"/>
      <c r="AR1568" s="7"/>
      <c r="AS1568" s="7"/>
      <c r="AT1568" s="7"/>
      <c r="AU1568" s="7"/>
      <c r="AV1568" s="7"/>
      <c r="AW1568" s="7"/>
      <c r="AX1568" s="7"/>
      <c r="AY1568" s="7"/>
      <c r="AZ1568" s="7"/>
      <c r="BA1568" s="7"/>
      <c r="BB1568" s="7"/>
      <c r="BC1568" s="7"/>
      <c r="BD1568" s="7"/>
      <c r="BE1568" s="7"/>
    </row>
    <row r="1569" spans="2:57" x14ac:dyDescent="0.2">
      <c r="B1569" s="7"/>
      <c r="C1569" s="7"/>
      <c r="E1569" s="7"/>
      <c r="F1569" s="7"/>
      <c r="G1569" s="7"/>
      <c r="H1569" s="7"/>
      <c r="I1569" s="7"/>
      <c r="J1569" s="7"/>
      <c r="K1569" s="7"/>
      <c r="O1569" s="10"/>
      <c r="P1569" s="7"/>
      <c r="Q1569" s="7"/>
      <c r="S1569" s="7"/>
      <c r="T1569" s="7"/>
      <c r="U1569" s="7"/>
      <c r="V1569" s="7"/>
      <c r="X1569" s="7"/>
      <c r="Y1569" s="7"/>
      <c r="Z1569" s="7"/>
      <c r="AA1569" s="7"/>
      <c r="AC1569" s="7"/>
      <c r="AD1569" s="7"/>
      <c r="AF1569" s="7"/>
      <c r="AG1569" s="7"/>
      <c r="AH1569" s="7"/>
      <c r="AI1569" s="7"/>
      <c r="AJ1569" s="7"/>
      <c r="AK1569" s="7"/>
      <c r="AL1569" s="7"/>
      <c r="AM1569" s="7"/>
      <c r="AN1569" s="7"/>
      <c r="AO1569" s="7"/>
      <c r="AP1569" s="7"/>
      <c r="AQ1569" s="7"/>
      <c r="AR1569" s="7"/>
      <c r="AS1569" s="7"/>
      <c r="AT1569" s="7"/>
      <c r="AU1569" s="7"/>
      <c r="AV1569" s="7"/>
      <c r="AW1569" s="7"/>
      <c r="AX1569" s="7"/>
      <c r="AY1569" s="7"/>
      <c r="AZ1569" s="7"/>
      <c r="BA1569" s="7"/>
      <c r="BB1569" s="7"/>
      <c r="BC1569" s="7"/>
      <c r="BD1569" s="7"/>
      <c r="BE1569" s="7"/>
    </row>
    <row r="1570" spans="2:57" x14ac:dyDescent="0.2">
      <c r="B1570" s="7"/>
      <c r="C1570" s="7"/>
      <c r="E1570" s="7"/>
      <c r="F1570" s="7"/>
      <c r="G1570" s="7"/>
      <c r="H1570" s="7"/>
      <c r="I1570" s="7"/>
      <c r="J1570" s="7"/>
      <c r="K1570" s="7"/>
      <c r="O1570" s="10"/>
      <c r="P1570" s="7"/>
      <c r="Q1570" s="7"/>
      <c r="S1570" s="7"/>
      <c r="T1570" s="7"/>
      <c r="U1570" s="7"/>
      <c r="V1570" s="7"/>
      <c r="X1570" s="7"/>
      <c r="Y1570" s="7"/>
      <c r="Z1570" s="7"/>
      <c r="AA1570" s="7"/>
      <c r="AC1570" s="7"/>
      <c r="AD1570" s="7"/>
      <c r="AF1570" s="7"/>
      <c r="AG1570" s="7"/>
      <c r="AH1570" s="7"/>
      <c r="AI1570" s="7"/>
      <c r="AJ1570" s="7"/>
      <c r="AK1570" s="7"/>
      <c r="AL1570" s="7"/>
      <c r="AM1570" s="7"/>
      <c r="AN1570" s="7"/>
      <c r="AO1570" s="7"/>
      <c r="AP1570" s="7"/>
      <c r="AQ1570" s="7"/>
      <c r="AR1570" s="7"/>
      <c r="AS1570" s="7"/>
      <c r="AT1570" s="7"/>
      <c r="AU1570" s="7"/>
      <c r="AV1570" s="7"/>
      <c r="AW1570" s="7"/>
      <c r="AX1570" s="7"/>
      <c r="AY1570" s="7"/>
      <c r="AZ1570" s="7"/>
      <c r="BA1570" s="7"/>
      <c r="BB1570" s="7"/>
      <c r="BC1570" s="7"/>
      <c r="BD1570" s="7"/>
      <c r="BE1570" s="7"/>
    </row>
    <row r="1571" spans="2:57" x14ac:dyDescent="0.2">
      <c r="B1571" s="7"/>
      <c r="C1571" s="7"/>
      <c r="E1571" s="7"/>
      <c r="F1571" s="7"/>
      <c r="G1571" s="7"/>
      <c r="H1571" s="7"/>
      <c r="I1571" s="7"/>
      <c r="J1571" s="7"/>
      <c r="K1571" s="7"/>
      <c r="O1571" s="10"/>
      <c r="P1571" s="7"/>
      <c r="Q1571" s="7"/>
      <c r="S1571" s="7"/>
      <c r="T1571" s="7"/>
      <c r="U1571" s="7"/>
      <c r="V1571" s="7"/>
      <c r="X1571" s="7"/>
      <c r="Y1571" s="7"/>
      <c r="Z1571" s="7"/>
      <c r="AA1571" s="7"/>
      <c r="AC1571" s="7"/>
      <c r="AD1571" s="7"/>
      <c r="AF1571" s="7"/>
      <c r="AG1571" s="7"/>
      <c r="AH1571" s="7"/>
      <c r="AI1571" s="7"/>
      <c r="AJ1571" s="7"/>
      <c r="AK1571" s="7"/>
      <c r="AL1571" s="7"/>
      <c r="AM1571" s="7"/>
      <c r="AN1571" s="7"/>
      <c r="AO1571" s="7"/>
      <c r="AP1571" s="7"/>
      <c r="AQ1571" s="7"/>
      <c r="AR1571" s="7"/>
      <c r="AS1571" s="7"/>
      <c r="AT1571" s="7"/>
      <c r="AU1571" s="7"/>
      <c r="AV1571" s="7"/>
      <c r="AW1571" s="7"/>
      <c r="AX1571" s="7"/>
      <c r="AY1571" s="7"/>
      <c r="AZ1571" s="7"/>
      <c r="BA1571" s="7"/>
      <c r="BB1571" s="7"/>
      <c r="BC1571" s="7"/>
      <c r="BD1571" s="7"/>
      <c r="BE1571" s="7"/>
    </row>
    <row r="1572" spans="2:57" x14ac:dyDescent="0.2">
      <c r="B1572" s="7"/>
      <c r="C1572" s="7"/>
      <c r="E1572" s="7"/>
      <c r="F1572" s="7"/>
      <c r="G1572" s="7"/>
      <c r="H1572" s="7"/>
      <c r="I1572" s="7"/>
      <c r="J1572" s="7"/>
      <c r="K1572" s="7"/>
      <c r="O1572" s="10"/>
      <c r="P1572" s="7"/>
      <c r="Q1572" s="7"/>
      <c r="S1572" s="7"/>
      <c r="T1572" s="7"/>
      <c r="U1572" s="7"/>
      <c r="V1572" s="7"/>
      <c r="X1572" s="7"/>
      <c r="Y1572" s="7"/>
      <c r="Z1572" s="7"/>
      <c r="AA1572" s="7"/>
      <c r="AC1572" s="7"/>
      <c r="AD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7"/>
      <c r="AP1572" s="7"/>
      <c r="AQ1572" s="7"/>
      <c r="AR1572" s="7"/>
      <c r="AS1572" s="7"/>
      <c r="AT1572" s="7"/>
      <c r="AU1572" s="7"/>
      <c r="AV1572" s="7"/>
      <c r="AW1572" s="7"/>
      <c r="AX1572" s="7"/>
      <c r="AY1572" s="7"/>
      <c r="AZ1572" s="7"/>
      <c r="BA1572" s="7"/>
      <c r="BB1572" s="7"/>
      <c r="BC1572" s="7"/>
      <c r="BD1572" s="7"/>
      <c r="BE1572" s="7"/>
    </row>
    <row r="1573" spans="2:57" x14ac:dyDescent="0.2">
      <c r="B1573" s="7"/>
      <c r="C1573" s="7"/>
      <c r="E1573" s="7"/>
      <c r="F1573" s="7"/>
      <c r="G1573" s="7"/>
      <c r="H1573" s="7"/>
      <c r="I1573" s="7"/>
      <c r="J1573" s="7"/>
      <c r="K1573" s="7"/>
      <c r="O1573" s="10"/>
      <c r="P1573" s="7"/>
      <c r="Q1573" s="7"/>
      <c r="S1573" s="7"/>
      <c r="T1573" s="7"/>
      <c r="U1573" s="7"/>
      <c r="V1573" s="7"/>
      <c r="X1573" s="7"/>
      <c r="Y1573" s="7"/>
      <c r="Z1573" s="7"/>
      <c r="AA1573" s="7"/>
      <c r="AC1573" s="7"/>
      <c r="AD1573" s="7"/>
      <c r="AF1573" s="7"/>
      <c r="AG1573" s="7"/>
      <c r="AH1573" s="7"/>
      <c r="AI1573" s="7"/>
      <c r="AJ1573" s="7"/>
      <c r="AK1573" s="7"/>
      <c r="AL1573" s="7"/>
      <c r="AM1573" s="7"/>
      <c r="AN1573" s="7"/>
      <c r="AO1573" s="7"/>
      <c r="AP1573" s="7"/>
      <c r="AQ1573" s="7"/>
      <c r="AR1573" s="7"/>
      <c r="AS1573" s="7"/>
      <c r="AT1573" s="7"/>
      <c r="AU1573" s="7"/>
      <c r="AV1573" s="7"/>
      <c r="AW1573" s="7"/>
      <c r="AX1573" s="7"/>
      <c r="AY1573" s="7"/>
      <c r="AZ1573" s="7"/>
      <c r="BA1573" s="7"/>
      <c r="BB1573" s="7"/>
      <c r="BC1573" s="7"/>
      <c r="BD1573" s="7"/>
      <c r="BE1573" s="7"/>
    </row>
    <row r="1574" spans="2:57" x14ac:dyDescent="0.2">
      <c r="B1574" s="7"/>
      <c r="C1574" s="7"/>
      <c r="E1574" s="7"/>
      <c r="F1574" s="7"/>
      <c r="G1574" s="7"/>
      <c r="H1574" s="7"/>
      <c r="I1574" s="7"/>
      <c r="J1574" s="7"/>
      <c r="K1574" s="7"/>
      <c r="O1574" s="10"/>
      <c r="P1574" s="7"/>
      <c r="Q1574" s="7"/>
      <c r="S1574" s="7"/>
      <c r="T1574" s="7"/>
      <c r="U1574" s="7"/>
      <c r="V1574" s="7"/>
      <c r="X1574" s="7"/>
      <c r="Y1574" s="7"/>
      <c r="Z1574" s="7"/>
      <c r="AA1574" s="7"/>
      <c r="AC1574" s="7"/>
      <c r="AD1574" s="7"/>
      <c r="AF1574" s="7"/>
      <c r="AG1574" s="7"/>
      <c r="AH1574" s="7"/>
      <c r="AI1574" s="7"/>
      <c r="AJ1574" s="7"/>
      <c r="AK1574" s="7"/>
      <c r="AL1574" s="7"/>
      <c r="AM1574" s="7"/>
      <c r="AN1574" s="7"/>
      <c r="AO1574" s="7"/>
      <c r="AP1574" s="7"/>
      <c r="AQ1574" s="7"/>
      <c r="AR1574" s="7"/>
      <c r="AS1574" s="7"/>
      <c r="AT1574" s="7"/>
      <c r="AU1574" s="7"/>
      <c r="AV1574" s="7"/>
      <c r="AW1574" s="7"/>
      <c r="AX1574" s="7"/>
      <c r="AY1574" s="7"/>
      <c r="AZ1574" s="7"/>
      <c r="BA1574" s="7"/>
      <c r="BB1574" s="7"/>
      <c r="BC1574" s="7"/>
      <c r="BD1574" s="7"/>
      <c r="BE1574" s="7"/>
    </row>
    <row r="1575" spans="2:57" x14ac:dyDescent="0.2">
      <c r="B1575" s="7"/>
      <c r="C1575" s="7"/>
      <c r="E1575" s="7"/>
      <c r="F1575" s="7"/>
      <c r="G1575" s="7"/>
      <c r="H1575" s="7"/>
      <c r="I1575" s="7"/>
      <c r="J1575" s="7"/>
      <c r="K1575" s="7"/>
      <c r="O1575" s="10"/>
      <c r="P1575" s="7"/>
      <c r="Q1575" s="7"/>
      <c r="S1575" s="7"/>
      <c r="T1575" s="7"/>
      <c r="U1575" s="7"/>
      <c r="V1575" s="7"/>
      <c r="X1575" s="7"/>
      <c r="Y1575" s="7"/>
      <c r="Z1575" s="7"/>
      <c r="AA1575" s="7"/>
      <c r="AC1575" s="7"/>
      <c r="AD1575" s="7"/>
      <c r="AF1575" s="7"/>
      <c r="AG1575" s="7"/>
      <c r="AH1575" s="7"/>
      <c r="AI1575" s="7"/>
      <c r="AJ1575" s="7"/>
      <c r="AK1575" s="7"/>
      <c r="AL1575" s="7"/>
      <c r="AM1575" s="7"/>
      <c r="AN1575" s="7"/>
      <c r="AO1575" s="7"/>
      <c r="AP1575" s="7"/>
      <c r="AQ1575" s="7"/>
      <c r="AR1575" s="7"/>
      <c r="AS1575" s="7"/>
      <c r="AT1575" s="7"/>
      <c r="AU1575" s="7"/>
      <c r="AV1575" s="7"/>
      <c r="AW1575" s="7"/>
      <c r="AX1575" s="7"/>
      <c r="AY1575" s="7"/>
      <c r="AZ1575" s="7"/>
      <c r="BA1575" s="7"/>
      <c r="BB1575" s="7"/>
      <c r="BC1575" s="7"/>
      <c r="BD1575" s="7"/>
      <c r="BE1575" s="7"/>
    </row>
    <row r="1576" spans="2:57" x14ac:dyDescent="0.2">
      <c r="B1576" s="7"/>
      <c r="C1576" s="7"/>
      <c r="E1576" s="7"/>
      <c r="F1576" s="7"/>
      <c r="G1576" s="7"/>
      <c r="H1576" s="7"/>
      <c r="I1576" s="7"/>
      <c r="J1576" s="7"/>
      <c r="K1576" s="7"/>
      <c r="O1576" s="10"/>
      <c r="P1576" s="7"/>
      <c r="Q1576" s="7"/>
      <c r="S1576" s="7"/>
      <c r="T1576" s="7"/>
      <c r="U1576" s="7"/>
      <c r="V1576" s="7"/>
      <c r="X1576" s="7"/>
      <c r="Y1576" s="7"/>
      <c r="Z1576" s="7"/>
      <c r="AA1576" s="7"/>
      <c r="AC1576" s="7"/>
      <c r="AD1576" s="7"/>
      <c r="AF1576" s="7"/>
      <c r="AG1576" s="7"/>
      <c r="AH1576" s="7"/>
      <c r="AI1576" s="7"/>
      <c r="AJ1576" s="7"/>
      <c r="AK1576" s="7"/>
      <c r="AL1576" s="7"/>
      <c r="AM1576" s="7"/>
      <c r="AN1576" s="7"/>
      <c r="AO1576" s="7"/>
      <c r="AP1576" s="7"/>
      <c r="AQ1576" s="7"/>
      <c r="AR1576" s="7"/>
      <c r="AS1576" s="7"/>
      <c r="AT1576" s="7"/>
      <c r="AU1576" s="7"/>
      <c r="AV1576" s="7"/>
      <c r="AW1576" s="7"/>
      <c r="AX1576" s="7"/>
      <c r="AY1576" s="7"/>
      <c r="AZ1576" s="7"/>
      <c r="BA1576" s="7"/>
      <c r="BB1576" s="7"/>
      <c r="BC1576" s="7"/>
      <c r="BD1576" s="7"/>
      <c r="BE1576" s="7"/>
    </row>
    <row r="1577" spans="2:57" x14ac:dyDescent="0.2">
      <c r="B1577" s="7"/>
      <c r="C1577" s="7"/>
      <c r="E1577" s="7"/>
      <c r="F1577" s="7"/>
      <c r="G1577" s="7"/>
      <c r="H1577" s="7"/>
      <c r="I1577" s="7"/>
      <c r="J1577" s="7"/>
      <c r="K1577" s="7"/>
      <c r="O1577" s="10"/>
      <c r="P1577" s="7"/>
      <c r="Q1577" s="7"/>
      <c r="S1577" s="7"/>
      <c r="T1577" s="7"/>
      <c r="U1577" s="7"/>
      <c r="V1577" s="7"/>
      <c r="X1577" s="7"/>
      <c r="Y1577" s="7"/>
      <c r="Z1577" s="7"/>
      <c r="AA1577" s="7"/>
      <c r="AC1577" s="7"/>
      <c r="AD1577" s="7"/>
      <c r="AF1577" s="7"/>
      <c r="AG1577" s="7"/>
      <c r="AH1577" s="7"/>
      <c r="AI1577" s="7"/>
      <c r="AJ1577" s="7"/>
      <c r="AK1577" s="7"/>
      <c r="AL1577" s="7"/>
      <c r="AM1577" s="7"/>
      <c r="AN1577" s="7"/>
      <c r="AO1577" s="7"/>
      <c r="AP1577" s="7"/>
      <c r="AQ1577" s="7"/>
      <c r="AR1577" s="7"/>
      <c r="AS1577" s="7"/>
      <c r="AT1577" s="7"/>
      <c r="AU1577" s="7"/>
      <c r="AV1577" s="7"/>
      <c r="AW1577" s="7"/>
      <c r="AX1577" s="7"/>
      <c r="AY1577" s="7"/>
      <c r="AZ1577" s="7"/>
      <c r="BA1577" s="7"/>
      <c r="BB1577" s="7"/>
      <c r="BC1577" s="7"/>
      <c r="BD1577" s="7"/>
      <c r="BE1577" s="7"/>
    </row>
    <row r="1578" spans="2:57" x14ac:dyDescent="0.2">
      <c r="B1578" s="7"/>
      <c r="C1578" s="7"/>
      <c r="E1578" s="7"/>
      <c r="F1578" s="7"/>
      <c r="G1578" s="7"/>
      <c r="H1578" s="7"/>
      <c r="I1578" s="7"/>
      <c r="J1578" s="7"/>
      <c r="K1578" s="7"/>
      <c r="O1578" s="10"/>
      <c r="P1578" s="7"/>
      <c r="Q1578" s="7"/>
      <c r="S1578" s="7"/>
      <c r="T1578" s="7"/>
      <c r="U1578" s="7"/>
      <c r="V1578" s="7"/>
      <c r="X1578" s="7"/>
      <c r="Y1578" s="7"/>
      <c r="Z1578" s="7"/>
      <c r="AA1578" s="7"/>
      <c r="AC1578" s="7"/>
      <c r="AD1578" s="7"/>
      <c r="AF1578" s="7"/>
      <c r="AG1578" s="7"/>
      <c r="AH1578" s="7"/>
      <c r="AI1578" s="7"/>
      <c r="AJ1578" s="7"/>
      <c r="AK1578" s="7"/>
      <c r="AL1578" s="7"/>
      <c r="AM1578" s="7"/>
      <c r="AN1578" s="7"/>
      <c r="AO1578" s="7"/>
      <c r="AP1578" s="7"/>
      <c r="AQ1578" s="7"/>
      <c r="AR1578" s="7"/>
      <c r="AS1578" s="7"/>
      <c r="AT1578" s="7"/>
      <c r="AU1578" s="7"/>
      <c r="AV1578" s="7"/>
      <c r="AW1578" s="7"/>
      <c r="AX1578" s="7"/>
      <c r="AY1578" s="7"/>
      <c r="AZ1578" s="7"/>
      <c r="BA1578" s="7"/>
      <c r="BB1578" s="7"/>
      <c r="BC1578" s="7"/>
      <c r="BD1578" s="7"/>
      <c r="BE1578" s="7"/>
    </row>
    <row r="1579" spans="2:57" x14ac:dyDescent="0.2">
      <c r="B1579" s="7"/>
      <c r="C1579" s="7"/>
      <c r="E1579" s="7"/>
      <c r="F1579" s="7"/>
      <c r="G1579" s="7"/>
      <c r="H1579" s="7"/>
      <c r="I1579" s="7"/>
      <c r="J1579" s="7"/>
      <c r="K1579" s="7"/>
      <c r="O1579" s="10"/>
      <c r="P1579" s="7"/>
      <c r="Q1579" s="7"/>
      <c r="S1579" s="7"/>
      <c r="T1579" s="7"/>
      <c r="U1579" s="7"/>
      <c r="V1579" s="7"/>
      <c r="X1579" s="7"/>
      <c r="Y1579" s="7"/>
      <c r="Z1579" s="7"/>
      <c r="AA1579" s="7"/>
      <c r="AC1579" s="7"/>
      <c r="AD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7"/>
      <c r="AP1579" s="7"/>
      <c r="AQ1579" s="7"/>
      <c r="AR1579" s="7"/>
      <c r="AS1579" s="7"/>
      <c r="AT1579" s="7"/>
      <c r="AU1579" s="7"/>
      <c r="AV1579" s="7"/>
      <c r="AW1579" s="7"/>
      <c r="AX1579" s="7"/>
      <c r="AY1579" s="7"/>
      <c r="AZ1579" s="7"/>
      <c r="BA1579" s="7"/>
      <c r="BB1579" s="7"/>
      <c r="BC1579" s="7"/>
      <c r="BD1579" s="7"/>
      <c r="BE1579" s="7"/>
    </row>
    <row r="1580" spans="2:57" x14ac:dyDescent="0.2">
      <c r="B1580" s="7"/>
      <c r="C1580" s="7"/>
      <c r="E1580" s="7"/>
      <c r="F1580" s="7"/>
      <c r="G1580" s="7"/>
      <c r="H1580" s="7"/>
      <c r="I1580" s="7"/>
      <c r="J1580" s="7"/>
      <c r="K1580" s="7"/>
      <c r="O1580" s="10"/>
      <c r="P1580" s="7"/>
      <c r="Q1580" s="7"/>
      <c r="S1580" s="7"/>
      <c r="T1580" s="7"/>
      <c r="U1580" s="7"/>
      <c r="V1580" s="7"/>
      <c r="X1580" s="7"/>
      <c r="Y1580" s="7"/>
      <c r="Z1580" s="7"/>
      <c r="AA1580" s="7"/>
      <c r="AC1580" s="7"/>
      <c r="AD1580" s="7"/>
      <c r="AF1580" s="7"/>
      <c r="AG1580" s="7"/>
      <c r="AH1580" s="7"/>
      <c r="AI1580" s="7"/>
      <c r="AJ1580" s="7"/>
      <c r="AK1580" s="7"/>
      <c r="AL1580" s="7"/>
      <c r="AM1580" s="7"/>
      <c r="AN1580" s="7"/>
      <c r="AO1580" s="7"/>
      <c r="AP1580" s="7"/>
      <c r="AQ1580" s="7"/>
      <c r="AR1580" s="7"/>
      <c r="AS1580" s="7"/>
      <c r="AT1580" s="7"/>
      <c r="AU1580" s="7"/>
      <c r="AV1580" s="7"/>
      <c r="AW1580" s="7"/>
      <c r="AX1580" s="7"/>
      <c r="AY1580" s="7"/>
      <c r="AZ1580" s="7"/>
      <c r="BA1580" s="7"/>
      <c r="BB1580" s="7"/>
      <c r="BC1580" s="7"/>
      <c r="BD1580" s="7"/>
      <c r="BE1580" s="7"/>
    </row>
    <row r="1581" spans="2:57" x14ac:dyDescent="0.2">
      <c r="B1581" s="7"/>
      <c r="C1581" s="7"/>
      <c r="E1581" s="7"/>
      <c r="F1581" s="7"/>
      <c r="G1581" s="7"/>
      <c r="H1581" s="7"/>
      <c r="I1581" s="7"/>
      <c r="J1581" s="7"/>
      <c r="K1581" s="7"/>
      <c r="O1581" s="10"/>
      <c r="P1581" s="7"/>
      <c r="Q1581" s="7"/>
      <c r="S1581" s="7"/>
      <c r="T1581" s="7"/>
      <c r="U1581" s="7"/>
      <c r="V1581" s="7"/>
      <c r="X1581" s="7"/>
      <c r="Y1581" s="7"/>
      <c r="Z1581" s="7"/>
      <c r="AA1581" s="7"/>
      <c r="AC1581" s="7"/>
      <c r="AD1581" s="7"/>
      <c r="AF1581" s="7"/>
      <c r="AG1581" s="7"/>
      <c r="AH1581" s="7"/>
      <c r="AI1581" s="7"/>
      <c r="AJ1581" s="7"/>
      <c r="AK1581" s="7"/>
      <c r="AL1581" s="7"/>
      <c r="AM1581" s="7"/>
      <c r="AN1581" s="7"/>
      <c r="AO1581" s="7"/>
      <c r="AP1581" s="7"/>
      <c r="AQ1581" s="7"/>
      <c r="AR1581" s="7"/>
      <c r="AS1581" s="7"/>
      <c r="AT1581" s="7"/>
      <c r="AU1581" s="7"/>
      <c r="AV1581" s="7"/>
      <c r="AW1581" s="7"/>
      <c r="AX1581" s="7"/>
      <c r="AY1581" s="7"/>
      <c r="AZ1581" s="7"/>
      <c r="BA1581" s="7"/>
      <c r="BB1581" s="7"/>
      <c r="BC1581" s="7"/>
      <c r="BD1581" s="7"/>
      <c r="BE1581" s="7"/>
    </row>
    <row r="1582" spans="2:57" x14ac:dyDescent="0.2">
      <c r="B1582" s="7"/>
      <c r="C1582" s="7"/>
      <c r="E1582" s="7"/>
      <c r="F1582" s="7"/>
      <c r="G1582" s="7"/>
      <c r="H1582" s="7"/>
      <c r="I1582" s="7"/>
      <c r="J1582" s="7"/>
      <c r="K1582" s="7"/>
      <c r="O1582" s="10"/>
      <c r="P1582" s="7"/>
      <c r="Q1582" s="7"/>
      <c r="S1582" s="7"/>
      <c r="T1582" s="7"/>
      <c r="U1582" s="7"/>
      <c r="V1582" s="7"/>
      <c r="X1582" s="7"/>
      <c r="Y1582" s="7"/>
      <c r="Z1582" s="7"/>
      <c r="AA1582" s="7"/>
      <c r="AC1582" s="7"/>
      <c r="AD1582" s="7"/>
      <c r="AF1582" s="7"/>
      <c r="AG1582" s="7"/>
      <c r="AH1582" s="7"/>
      <c r="AI1582" s="7"/>
      <c r="AJ1582" s="7"/>
      <c r="AK1582" s="7"/>
      <c r="AL1582" s="7"/>
      <c r="AM1582" s="7"/>
      <c r="AN1582" s="7"/>
      <c r="AO1582" s="7"/>
      <c r="AP1582" s="7"/>
      <c r="AQ1582" s="7"/>
      <c r="AR1582" s="7"/>
      <c r="AS1582" s="7"/>
      <c r="AT1582" s="7"/>
      <c r="AU1582" s="7"/>
      <c r="AV1582" s="7"/>
      <c r="AW1582" s="7"/>
      <c r="AX1582" s="7"/>
      <c r="AY1582" s="7"/>
      <c r="AZ1582" s="7"/>
      <c r="BA1582" s="7"/>
      <c r="BB1582" s="7"/>
      <c r="BC1582" s="7"/>
      <c r="BD1582" s="7"/>
      <c r="BE1582" s="7"/>
    </row>
    <row r="1583" spans="2:57" x14ac:dyDescent="0.2">
      <c r="B1583" s="7"/>
      <c r="C1583" s="7"/>
      <c r="E1583" s="7"/>
      <c r="F1583" s="7"/>
      <c r="G1583" s="7"/>
      <c r="H1583" s="7"/>
      <c r="I1583" s="7"/>
      <c r="J1583" s="7"/>
      <c r="K1583" s="7"/>
      <c r="O1583" s="10"/>
      <c r="P1583" s="7"/>
      <c r="Q1583" s="7"/>
      <c r="S1583" s="7"/>
      <c r="T1583" s="7"/>
      <c r="U1583" s="7"/>
      <c r="V1583" s="7"/>
      <c r="X1583" s="7"/>
      <c r="Y1583" s="7"/>
      <c r="Z1583" s="7"/>
      <c r="AA1583" s="7"/>
      <c r="AC1583" s="7"/>
      <c r="AD1583" s="7"/>
      <c r="AF1583" s="7"/>
      <c r="AG1583" s="7"/>
      <c r="AH1583" s="7"/>
      <c r="AI1583" s="7"/>
      <c r="AJ1583" s="7"/>
      <c r="AK1583" s="7"/>
      <c r="AL1583" s="7"/>
      <c r="AM1583" s="7"/>
      <c r="AN1583" s="7"/>
      <c r="AO1583" s="7"/>
      <c r="AP1583" s="7"/>
      <c r="AQ1583" s="7"/>
      <c r="AR1583" s="7"/>
      <c r="AS1583" s="7"/>
      <c r="AT1583" s="7"/>
      <c r="AU1583" s="7"/>
      <c r="AV1583" s="7"/>
      <c r="AW1583" s="7"/>
      <c r="AX1583" s="7"/>
      <c r="AY1583" s="7"/>
      <c r="AZ1583" s="7"/>
      <c r="BA1583" s="7"/>
      <c r="BB1583" s="7"/>
      <c r="BC1583" s="7"/>
      <c r="BD1583" s="7"/>
      <c r="BE1583" s="7"/>
    </row>
    <row r="1584" spans="2:57" x14ac:dyDescent="0.2">
      <c r="B1584" s="7"/>
      <c r="C1584" s="7"/>
      <c r="E1584" s="7"/>
      <c r="F1584" s="7"/>
      <c r="G1584" s="7"/>
      <c r="H1584" s="7"/>
      <c r="I1584" s="7"/>
      <c r="J1584" s="7"/>
      <c r="K1584" s="7"/>
      <c r="O1584" s="10"/>
      <c r="P1584" s="7"/>
      <c r="Q1584" s="7"/>
      <c r="S1584" s="7"/>
      <c r="T1584" s="7"/>
      <c r="U1584" s="7"/>
      <c r="V1584" s="7"/>
      <c r="X1584" s="7"/>
      <c r="Y1584" s="7"/>
      <c r="Z1584" s="7"/>
      <c r="AA1584" s="7"/>
      <c r="AC1584" s="7"/>
      <c r="AD1584" s="7"/>
      <c r="AF1584" s="7"/>
      <c r="AG1584" s="7"/>
      <c r="AH1584" s="7"/>
      <c r="AI1584" s="7"/>
      <c r="AJ1584" s="7"/>
      <c r="AK1584" s="7"/>
      <c r="AL1584" s="7"/>
      <c r="AM1584" s="7"/>
      <c r="AN1584" s="7"/>
      <c r="AO1584" s="7"/>
      <c r="AP1584" s="7"/>
      <c r="AQ1584" s="7"/>
      <c r="AR1584" s="7"/>
      <c r="AS1584" s="7"/>
      <c r="AT1584" s="7"/>
      <c r="AU1584" s="7"/>
      <c r="AV1584" s="7"/>
      <c r="AW1584" s="7"/>
      <c r="AX1584" s="7"/>
      <c r="AY1584" s="7"/>
      <c r="AZ1584" s="7"/>
      <c r="BA1584" s="7"/>
      <c r="BB1584" s="7"/>
      <c r="BC1584" s="7"/>
      <c r="BD1584" s="7"/>
      <c r="BE1584" s="7"/>
    </row>
    <row r="1585" spans="2:57" x14ac:dyDescent="0.2">
      <c r="B1585" s="7"/>
      <c r="C1585" s="7"/>
      <c r="E1585" s="7"/>
      <c r="F1585" s="7"/>
      <c r="G1585" s="7"/>
      <c r="H1585" s="7"/>
      <c r="I1585" s="7"/>
      <c r="J1585" s="7"/>
      <c r="K1585" s="7"/>
      <c r="O1585" s="10"/>
      <c r="P1585" s="7"/>
      <c r="Q1585" s="7"/>
      <c r="S1585" s="7"/>
      <c r="T1585" s="7"/>
      <c r="U1585" s="7"/>
      <c r="V1585" s="7"/>
      <c r="X1585" s="7"/>
      <c r="Y1585" s="7"/>
      <c r="Z1585" s="7"/>
      <c r="AA1585" s="7"/>
      <c r="AC1585" s="7"/>
      <c r="AD1585" s="7"/>
      <c r="AF1585" s="7"/>
      <c r="AG1585" s="7"/>
      <c r="AH1585" s="7"/>
      <c r="AI1585" s="7"/>
      <c r="AJ1585" s="7"/>
      <c r="AK1585" s="7"/>
      <c r="AL1585" s="7"/>
      <c r="AM1585" s="7"/>
      <c r="AN1585" s="7"/>
      <c r="AO1585" s="7"/>
      <c r="AP1585" s="7"/>
      <c r="AQ1585" s="7"/>
      <c r="AR1585" s="7"/>
      <c r="AS1585" s="7"/>
      <c r="AT1585" s="7"/>
      <c r="AU1585" s="7"/>
      <c r="AV1585" s="7"/>
      <c r="AW1585" s="7"/>
      <c r="AX1585" s="7"/>
      <c r="AY1585" s="7"/>
      <c r="AZ1585" s="7"/>
      <c r="BA1585" s="7"/>
      <c r="BB1585" s="7"/>
      <c r="BC1585" s="7"/>
      <c r="BD1585" s="7"/>
      <c r="BE1585" s="7"/>
    </row>
    <row r="1586" spans="2:57" x14ac:dyDescent="0.2">
      <c r="B1586" s="7"/>
      <c r="C1586" s="7"/>
      <c r="E1586" s="7"/>
      <c r="F1586" s="7"/>
      <c r="G1586" s="7"/>
      <c r="H1586" s="7"/>
      <c r="I1586" s="7"/>
      <c r="J1586" s="7"/>
      <c r="K1586" s="7"/>
      <c r="O1586" s="10"/>
      <c r="P1586" s="7"/>
      <c r="Q1586" s="7"/>
      <c r="S1586" s="7"/>
      <c r="T1586" s="7"/>
      <c r="U1586" s="7"/>
      <c r="V1586" s="7"/>
      <c r="X1586" s="7"/>
      <c r="Y1586" s="7"/>
      <c r="Z1586" s="7"/>
      <c r="AA1586" s="7"/>
      <c r="AC1586" s="7"/>
      <c r="AD1586" s="7"/>
      <c r="AF1586" s="7"/>
      <c r="AG1586" s="7"/>
      <c r="AH1586" s="7"/>
      <c r="AI1586" s="7"/>
      <c r="AJ1586" s="7"/>
      <c r="AK1586" s="7"/>
      <c r="AL1586" s="7"/>
      <c r="AM1586" s="7"/>
      <c r="AN1586" s="7"/>
      <c r="AO1586" s="7"/>
      <c r="AP1586" s="7"/>
      <c r="AQ1586" s="7"/>
      <c r="AR1586" s="7"/>
      <c r="AS1586" s="7"/>
      <c r="AT1586" s="7"/>
      <c r="AU1586" s="7"/>
      <c r="AV1586" s="7"/>
      <c r="AW1586" s="7"/>
      <c r="AX1586" s="7"/>
      <c r="AY1586" s="7"/>
      <c r="AZ1586" s="7"/>
      <c r="BA1586" s="7"/>
      <c r="BB1586" s="7"/>
      <c r="BC1586" s="7"/>
      <c r="BD1586" s="7"/>
      <c r="BE1586" s="7"/>
    </row>
    <row r="1587" spans="2:57" x14ac:dyDescent="0.2">
      <c r="B1587" s="7"/>
      <c r="C1587" s="7"/>
      <c r="E1587" s="7"/>
      <c r="F1587" s="7"/>
      <c r="G1587" s="7"/>
      <c r="H1587" s="7"/>
      <c r="I1587" s="7"/>
      <c r="J1587" s="7"/>
      <c r="K1587" s="7"/>
      <c r="O1587" s="10"/>
      <c r="P1587" s="7"/>
      <c r="Q1587" s="7"/>
      <c r="S1587" s="7"/>
      <c r="T1587" s="7"/>
      <c r="U1587" s="7"/>
      <c r="V1587" s="7"/>
      <c r="X1587" s="7"/>
      <c r="Y1587" s="7"/>
      <c r="Z1587" s="7"/>
      <c r="AA1587" s="7"/>
      <c r="AC1587" s="7"/>
      <c r="AD1587" s="7"/>
      <c r="AF1587" s="7"/>
      <c r="AG1587" s="7"/>
      <c r="AH1587" s="7"/>
      <c r="AI1587" s="7"/>
      <c r="AJ1587" s="7"/>
      <c r="AK1587" s="7"/>
      <c r="AL1587" s="7"/>
      <c r="AM1587" s="7"/>
      <c r="AN1587" s="7"/>
      <c r="AO1587" s="7"/>
      <c r="AP1587" s="7"/>
      <c r="AQ1587" s="7"/>
      <c r="AR1587" s="7"/>
      <c r="AS1587" s="7"/>
      <c r="AT1587" s="7"/>
      <c r="AU1587" s="7"/>
      <c r="AV1587" s="7"/>
      <c r="AW1587" s="7"/>
      <c r="AX1587" s="7"/>
      <c r="AY1587" s="7"/>
      <c r="AZ1587" s="7"/>
      <c r="BA1587" s="7"/>
      <c r="BB1587" s="7"/>
      <c r="BC1587" s="7"/>
      <c r="BD1587" s="7"/>
      <c r="BE1587" s="7"/>
    </row>
    <row r="1588" spans="2:57" x14ac:dyDescent="0.2">
      <c r="B1588" s="7"/>
      <c r="C1588" s="7"/>
      <c r="E1588" s="7"/>
      <c r="F1588" s="7"/>
      <c r="G1588" s="7"/>
      <c r="H1588" s="7"/>
      <c r="I1588" s="7"/>
      <c r="J1588" s="7"/>
      <c r="K1588" s="7"/>
      <c r="O1588" s="10"/>
      <c r="P1588" s="7"/>
      <c r="Q1588" s="7"/>
      <c r="S1588" s="7"/>
      <c r="T1588" s="7"/>
      <c r="U1588" s="7"/>
      <c r="V1588" s="7"/>
      <c r="X1588" s="7"/>
      <c r="Y1588" s="7"/>
      <c r="Z1588" s="7"/>
      <c r="AA1588" s="7"/>
      <c r="AC1588" s="7"/>
      <c r="AD1588" s="7"/>
      <c r="AF1588" s="7"/>
      <c r="AG1588" s="7"/>
      <c r="AH1588" s="7"/>
      <c r="AI1588" s="7"/>
      <c r="AJ1588" s="7"/>
      <c r="AK1588" s="7"/>
      <c r="AL1588" s="7"/>
      <c r="AM1588" s="7"/>
      <c r="AN1588" s="7"/>
      <c r="AO1588" s="7"/>
      <c r="AP1588" s="7"/>
      <c r="AQ1588" s="7"/>
      <c r="AR1588" s="7"/>
      <c r="AS1588" s="7"/>
      <c r="AT1588" s="7"/>
      <c r="AU1588" s="7"/>
      <c r="AV1588" s="7"/>
      <c r="AW1588" s="7"/>
      <c r="AX1588" s="7"/>
      <c r="AY1588" s="7"/>
      <c r="AZ1588" s="7"/>
      <c r="BA1588" s="7"/>
      <c r="BB1588" s="7"/>
      <c r="BC1588" s="7"/>
      <c r="BD1588" s="7"/>
      <c r="BE1588" s="7"/>
    </row>
    <row r="1589" spans="2:57" x14ac:dyDescent="0.2">
      <c r="B1589" s="7"/>
      <c r="C1589" s="7"/>
      <c r="E1589" s="7"/>
      <c r="F1589" s="7"/>
      <c r="G1589" s="7"/>
      <c r="H1589" s="7"/>
      <c r="I1589" s="7"/>
      <c r="J1589" s="7"/>
      <c r="K1589" s="7"/>
      <c r="O1589" s="10"/>
      <c r="P1589" s="7"/>
      <c r="Q1589" s="7"/>
      <c r="S1589" s="7"/>
      <c r="T1589" s="7"/>
      <c r="U1589" s="7"/>
      <c r="V1589" s="7"/>
      <c r="X1589" s="7"/>
      <c r="Y1589" s="7"/>
      <c r="Z1589" s="7"/>
      <c r="AA1589" s="7"/>
      <c r="AC1589" s="7"/>
      <c r="AD1589" s="7"/>
      <c r="AF1589" s="7"/>
      <c r="AG1589" s="7"/>
      <c r="AH1589" s="7"/>
      <c r="AI1589" s="7"/>
      <c r="AJ1589" s="7"/>
      <c r="AK1589" s="7"/>
      <c r="AL1589" s="7"/>
      <c r="AM1589" s="7"/>
      <c r="AN1589" s="7"/>
      <c r="AO1589" s="7"/>
      <c r="AP1589" s="7"/>
      <c r="AQ1589" s="7"/>
      <c r="AR1589" s="7"/>
      <c r="AS1589" s="7"/>
      <c r="AT1589" s="7"/>
      <c r="AU1589" s="7"/>
      <c r="AV1589" s="7"/>
      <c r="AW1589" s="7"/>
      <c r="AX1589" s="7"/>
      <c r="AY1589" s="7"/>
      <c r="AZ1589" s="7"/>
      <c r="BA1589" s="7"/>
      <c r="BB1589" s="7"/>
      <c r="BC1589" s="7"/>
      <c r="BD1589" s="7"/>
      <c r="BE1589" s="7"/>
    </row>
    <row r="1590" spans="2:57" x14ac:dyDescent="0.2">
      <c r="B1590" s="7"/>
      <c r="C1590" s="7"/>
      <c r="E1590" s="7"/>
      <c r="F1590" s="7"/>
      <c r="G1590" s="7"/>
      <c r="H1590" s="7"/>
      <c r="I1590" s="7"/>
      <c r="J1590" s="7"/>
      <c r="K1590" s="7"/>
      <c r="O1590" s="10"/>
      <c r="P1590" s="7"/>
      <c r="Q1590" s="7"/>
      <c r="S1590" s="7"/>
      <c r="T1590" s="7"/>
      <c r="U1590" s="7"/>
      <c r="V1590" s="7"/>
      <c r="X1590" s="7"/>
      <c r="Y1590" s="7"/>
      <c r="Z1590" s="7"/>
      <c r="AA1590" s="7"/>
      <c r="AC1590" s="7"/>
      <c r="AD1590" s="7"/>
      <c r="AF1590" s="7"/>
      <c r="AG1590" s="7"/>
      <c r="AH1590" s="7"/>
      <c r="AI1590" s="7"/>
      <c r="AJ1590" s="7"/>
      <c r="AK1590" s="7"/>
      <c r="AL1590" s="7"/>
      <c r="AM1590" s="7"/>
      <c r="AN1590" s="7"/>
      <c r="AO1590" s="7"/>
      <c r="AP1590" s="7"/>
      <c r="AQ1590" s="7"/>
      <c r="AR1590" s="7"/>
      <c r="AS1590" s="7"/>
      <c r="AT1590" s="7"/>
      <c r="AU1590" s="7"/>
      <c r="AV1590" s="7"/>
      <c r="AW1590" s="7"/>
      <c r="AX1590" s="7"/>
      <c r="AY1590" s="7"/>
      <c r="AZ1590" s="7"/>
      <c r="BA1590" s="7"/>
      <c r="BB1590" s="7"/>
      <c r="BC1590" s="7"/>
      <c r="BD1590" s="7"/>
      <c r="BE1590" s="7"/>
    </row>
    <row r="1591" spans="2:57" x14ac:dyDescent="0.2">
      <c r="B1591" s="7"/>
      <c r="C1591" s="7"/>
      <c r="E1591" s="7"/>
      <c r="F1591" s="7"/>
      <c r="G1591" s="7"/>
      <c r="H1591" s="7"/>
      <c r="I1591" s="7"/>
      <c r="J1591" s="7"/>
      <c r="K1591" s="7"/>
      <c r="O1591" s="10"/>
      <c r="P1591" s="7"/>
      <c r="Q1591" s="7"/>
      <c r="S1591" s="7"/>
      <c r="T1591" s="7"/>
      <c r="U1591" s="7"/>
      <c r="V1591" s="7"/>
      <c r="X1591" s="7"/>
      <c r="Y1591" s="7"/>
      <c r="Z1591" s="7"/>
      <c r="AA1591" s="7"/>
      <c r="AC1591" s="7"/>
      <c r="AD1591" s="7"/>
      <c r="AF1591" s="7"/>
      <c r="AG1591" s="7"/>
      <c r="AH1591" s="7"/>
      <c r="AI1591" s="7"/>
      <c r="AJ1591" s="7"/>
      <c r="AK1591" s="7"/>
      <c r="AL1591" s="7"/>
      <c r="AM1591" s="7"/>
      <c r="AN1591" s="7"/>
      <c r="AO1591" s="7"/>
      <c r="AP1591" s="7"/>
      <c r="AQ1591" s="7"/>
      <c r="AR1591" s="7"/>
      <c r="AS1591" s="7"/>
      <c r="AT1591" s="7"/>
      <c r="AU1591" s="7"/>
      <c r="AV1591" s="7"/>
      <c r="AW1591" s="7"/>
      <c r="AX1591" s="7"/>
      <c r="AY1591" s="7"/>
      <c r="AZ1591" s="7"/>
      <c r="BA1591" s="7"/>
      <c r="BB1591" s="7"/>
      <c r="BC1591" s="7"/>
      <c r="BD1591" s="7"/>
      <c r="BE1591" s="7"/>
    </row>
    <row r="1592" spans="2:57" x14ac:dyDescent="0.2">
      <c r="B1592" s="7"/>
      <c r="C1592" s="7"/>
      <c r="E1592" s="7"/>
      <c r="F1592" s="7"/>
      <c r="G1592" s="7"/>
      <c r="H1592" s="7"/>
      <c r="I1592" s="7"/>
      <c r="J1592" s="7"/>
      <c r="K1592" s="7"/>
      <c r="O1592" s="10"/>
      <c r="P1592" s="7"/>
      <c r="Q1592" s="7"/>
      <c r="S1592" s="7"/>
      <c r="T1592" s="7"/>
      <c r="U1592" s="7"/>
      <c r="V1592" s="7"/>
      <c r="X1592" s="7"/>
      <c r="Y1592" s="7"/>
      <c r="Z1592" s="7"/>
      <c r="AA1592" s="7"/>
      <c r="AC1592" s="7"/>
      <c r="AD1592" s="7"/>
      <c r="AF1592" s="7"/>
      <c r="AG1592" s="7"/>
      <c r="AH1592" s="7"/>
      <c r="AI1592" s="7"/>
      <c r="AJ1592" s="7"/>
      <c r="AK1592" s="7"/>
      <c r="AL1592" s="7"/>
      <c r="AM1592" s="7"/>
      <c r="AN1592" s="7"/>
      <c r="AO1592" s="7"/>
      <c r="AP1592" s="7"/>
      <c r="AQ1592" s="7"/>
      <c r="AR1592" s="7"/>
      <c r="AS1592" s="7"/>
      <c r="AT1592" s="7"/>
      <c r="AU1592" s="7"/>
      <c r="AV1592" s="7"/>
      <c r="AW1592" s="7"/>
      <c r="AX1592" s="7"/>
      <c r="AY1592" s="7"/>
      <c r="AZ1592" s="7"/>
      <c r="BA1592" s="7"/>
      <c r="BB1592" s="7"/>
      <c r="BC1592" s="7"/>
      <c r="BD1592" s="7"/>
      <c r="BE1592" s="7"/>
    </row>
    <row r="1593" spans="2:57" x14ac:dyDescent="0.2">
      <c r="B1593" s="7"/>
      <c r="C1593" s="7"/>
      <c r="E1593" s="7"/>
      <c r="F1593" s="7"/>
      <c r="G1593" s="7"/>
      <c r="H1593" s="7"/>
      <c r="I1593" s="7"/>
      <c r="J1593" s="7"/>
      <c r="K1593" s="7"/>
      <c r="O1593" s="10"/>
      <c r="P1593" s="7"/>
      <c r="Q1593" s="7"/>
      <c r="S1593" s="7"/>
      <c r="T1593" s="7"/>
      <c r="U1593" s="7"/>
      <c r="V1593" s="7"/>
      <c r="X1593" s="7"/>
      <c r="Y1593" s="7"/>
      <c r="Z1593" s="7"/>
      <c r="AA1593" s="7"/>
      <c r="AC1593" s="7"/>
      <c r="AD1593" s="7"/>
      <c r="AF1593" s="7"/>
      <c r="AG1593" s="7"/>
      <c r="AH1593" s="7"/>
      <c r="AI1593" s="7"/>
      <c r="AJ1593" s="7"/>
      <c r="AK1593" s="7"/>
      <c r="AL1593" s="7"/>
      <c r="AM1593" s="7"/>
      <c r="AN1593" s="7"/>
      <c r="AO1593" s="7"/>
      <c r="AP1593" s="7"/>
      <c r="AQ1593" s="7"/>
      <c r="AR1593" s="7"/>
      <c r="AS1593" s="7"/>
      <c r="AT1593" s="7"/>
      <c r="AU1593" s="7"/>
      <c r="AV1593" s="7"/>
      <c r="AW1593" s="7"/>
      <c r="AX1593" s="7"/>
      <c r="AY1593" s="7"/>
      <c r="AZ1593" s="7"/>
      <c r="BA1593" s="7"/>
      <c r="BB1593" s="7"/>
      <c r="BC1593" s="7"/>
      <c r="BD1593" s="7"/>
      <c r="BE1593" s="7"/>
    </row>
    <row r="1594" spans="2:57" x14ac:dyDescent="0.2">
      <c r="B1594" s="7"/>
      <c r="C1594" s="7"/>
      <c r="E1594" s="7"/>
      <c r="F1594" s="7"/>
      <c r="G1594" s="7"/>
      <c r="H1594" s="7"/>
      <c r="I1594" s="7"/>
      <c r="J1594" s="7"/>
      <c r="K1594" s="7"/>
      <c r="O1594" s="10"/>
      <c r="P1594" s="7"/>
      <c r="Q1594" s="7"/>
      <c r="S1594" s="7"/>
      <c r="T1594" s="7"/>
      <c r="U1594" s="7"/>
      <c r="V1594" s="7"/>
      <c r="X1594" s="7"/>
      <c r="Y1594" s="7"/>
      <c r="Z1594" s="7"/>
      <c r="AA1594" s="7"/>
      <c r="AC1594" s="7"/>
      <c r="AD1594" s="7"/>
      <c r="AF1594" s="7"/>
      <c r="AG1594" s="7"/>
      <c r="AH1594" s="7"/>
      <c r="AI1594" s="7"/>
      <c r="AJ1594" s="7"/>
      <c r="AK1594" s="7"/>
      <c r="AL1594" s="7"/>
      <c r="AM1594" s="7"/>
      <c r="AN1594" s="7"/>
      <c r="AO1594" s="7"/>
      <c r="AP1594" s="7"/>
      <c r="AQ1594" s="7"/>
      <c r="AR1594" s="7"/>
      <c r="AS1594" s="7"/>
      <c r="AT1594" s="7"/>
      <c r="AU1594" s="7"/>
      <c r="AV1594" s="7"/>
      <c r="AW1594" s="7"/>
      <c r="AX1594" s="7"/>
      <c r="AY1594" s="7"/>
      <c r="AZ1594" s="7"/>
      <c r="BA1594" s="7"/>
      <c r="BB1594" s="7"/>
      <c r="BC1594" s="7"/>
      <c r="BD1594" s="7"/>
      <c r="BE1594" s="7"/>
    </row>
    <row r="1595" spans="2:57" x14ac:dyDescent="0.2">
      <c r="B1595" s="7"/>
      <c r="C1595" s="7"/>
      <c r="E1595" s="7"/>
      <c r="F1595" s="7"/>
      <c r="G1595" s="7"/>
      <c r="H1595" s="7"/>
      <c r="I1595" s="7"/>
      <c r="J1595" s="7"/>
      <c r="K1595" s="7"/>
      <c r="O1595" s="10"/>
      <c r="P1595" s="7"/>
      <c r="Q1595" s="7"/>
      <c r="S1595" s="7"/>
      <c r="T1595" s="7"/>
      <c r="U1595" s="7"/>
      <c r="V1595" s="7"/>
      <c r="X1595" s="7"/>
      <c r="Y1595" s="7"/>
      <c r="Z1595" s="7"/>
      <c r="AA1595" s="7"/>
      <c r="AC1595" s="7"/>
      <c r="AD1595" s="7"/>
      <c r="AF1595" s="7"/>
      <c r="AG1595" s="7"/>
      <c r="AH1595" s="7"/>
      <c r="AI1595" s="7"/>
      <c r="AJ1595" s="7"/>
      <c r="AK1595" s="7"/>
      <c r="AL1595" s="7"/>
      <c r="AM1595" s="7"/>
      <c r="AN1595" s="7"/>
      <c r="AO1595" s="7"/>
      <c r="AP1595" s="7"/>
      <c r="AQ1595" s="7"/>
      <c r="AR1595" s="7"/>
      <c r="AS1595" s="7"/>
      <c r="AT1595" s="7"/>
      <c r="AU1595" s="7"/>
      <c r="AV1595" s="7"/>
      <c r="AW1595" s="7"/>
      <c r="AX1595" s="7"/>
      <c r="AY1595" s="7"/>
      <c r="AZ1595" s="7"/>
      <c r="BA1595" s="7"/>
      <c r="BB1595" s="7"/>
      <c r="BC1595" s="7"/>
      <c r="BD1595" s="7"/>
      <c r="BE1595" s="7"/>
    </row>
    <row r="1596" spans="2:57" x14ac:dyDescent="0.2">
      <c r="B1596" s="7"/>
      <c r="C1596" s="7"/>
      <c r="E1596" s="7"/>
      <c r="F1596" s="7"/>
      <c r="G1596" s="7"/>
      <c r="H1596" s="7"/>
      <c r="I1596" s="7"/>
      <c r="J1596" s="7"/>
      <c r="K1596" s="7"/>
      <c r="O1596" s="10"/>
      <c r="P1596" s="7"/>
      <c r="Q1596" s="7"/>
      <c r="S1596" s="7"/>
      <c r="T1596" s="7"/>
      <c r="U1596" s="7"/>
      <c r="V1596" s="7"/>
      <c r="X1596" s="7"/>
      <c r="Y1596" s="7"/>
      <c r="Z1596" s="7"/>
      <c r="AA1596" s="7"/>
      <c r="AC1596" s="7"/>
      <c r="AD1596" s="7"/>
      <c r="AF1596" s="7"/>
      <c r="AG1596" s="7"/>
      <c r="AH1596" s="7"/>
      <c r="AI1596" s="7"/>
      <c r="AJ1596" s="7"/>
      <c r="AK1596" s="7"/>
      <c r="AL1596" s="7"/>
      <c r="AM1596" s="7"/>
      <c r="AN1596" s="7"/>
      <c r="AO1596" s="7"/>
      <c r="AP1596" s="7"/>
      <c r="AQ1596" s="7"/>
      <c r="AR1596" s="7"/>
      <c r="AS1596" s="7"/>
      <c r="AT1596" s="7"/>
      <c r="AU1596" s="7"/>
      <c r="AV1596" s="7"/>
      <c r="AW1596" s="7"/>
      <c r="AX1596" s="7"/>
      <c r="AY1596" s="7"/>
      <c r="AZ1596" s="7"/>
      <c r="BA1596" s="7"/>
      <c r="BB1596" s="7"/>
      <c r="BC1596" s="7"/>
      <c r="BD1596" s="7"/>
      <c r="BE1596" s="7"/>
    </row>
    <row r="1597" spans="2:57" x14ac:dyDescent="0.2">
      <c r="B1597" s="7"/>
      <c r="C1597" s="7"/>
      <c r="E1597" s="7"/>
      <c r="F1597" s="7"/>
      <c r="G1597" s="7"/>
      <c r="H1597" s="7"/>
      <c r="I1597" s="7"/>
      <c r="J1597" s="7"/>
      <c r="K1597" s="7"/>
      <c r="O1597" s="10"/>
      <c r="P1597" s="7"/>
      <c r="Q1597" s="7"/>
      <c r="S1597" s="7"/>
      <c r="T1597" s="7"/>
      <c r="U1597" s="7"/>
      <c r="V1597" s="7"/>
      <c r="X1597" s="7"/>
      <c r="Y1597" s="7"/>
      <c r="Z1597" s="7"/>
      <c r="AA1597" s="7"/>
      <c r="AC1597" s="7"/>
      <c r="AD1597" s="7"/>
      <c r="AF1597" s="7"/>
      <c r="AG1597" s="7"/>
      <c r="AH1597" s="7"/>
      <c r="AI1597" s="7"/>
      <c r="AJ1597" s="7"/>
      <c r="AK1597" s="7"/>
      <c r="AL1597" s="7"/>
      <c r="AM1597" s="7"/>
      <c r="AN1597" s="7"/>
      <c r="AO1597" s="7"/>
      <c r="AP1597" s="7"/>
      <c r="AQ1597" s="7"/>
      <c r="AR1597" s="7"/>
      <c r="AS1597" s="7"/>
      <c r="AT1597" s="7"/>
      <c r="AU1597" s="7"/>
      <c r="AV1597" s="7"/>
      <c r="AW1597" s="7"/>
      <c r="AX1597" s="7"/>
      <c r="AY1597" s="7"/>
      <c r="AZ1597" s="7"/>
      <c r="BA1597" s="7"/>
      <c r="BB1597" s="7"/>
      <c r="BC1597" s="7"/>
      <c r="BD1597" s="7"/>
      <c r="BE1597" s="7"/>
    </row>
    <row r="1598" spans="2:57" x14ac:dyDescent="0.2">
      <c r="B1598" s="7"/>
      <c r="C1598" s="7"/>
      <c r="E1598" s="7"/>
      <c r="F1598" s="7"/>
      <c r="G1598" s="7"/>
      <c r="H1598" s="7"/>
      <c r="I1598" s="7"/>
      <c r="J1598" s="7"/>
      <c r="K1598" s="7"/>
      <c r="O1598" s="10"/>
      <c r="P1598" s="7"/>
      <c r="Q1598" s="7"/>
      <c r="S1598" s="7"/>
      <c r="T1598" s="7"/>
      <c r="U1598" s="7"/>
      <c r="V1598" s="7"/>
      <c r="X1598" s="7"/>
      <c r="Y1598" s="7"/>
      <c r="Z1598" s="7"/>
      <c r="AA1598" s="7"/>
      <c r="AC1598" s="7"/>
      <c r="AD1598" s="7"/>
      <c r="AF1598" s="7"/>
      <c r="AG1598" s="7"/>
      <c r="AH1598" s="7"/>
      <c r="AI1598" s="7"/>
      <c r="AJ1598" s="7"/>
      <c r="AK1598" s="7"/>
      <c r="AL1598" s="7"/>
      <c r="AM1598" s="7"/>
      <c r="AN1598" s="7"/>
      <c r="AO1598" s="7"/>
      <c r="AP1598" s="7"/>
      <c r="AQ1598" s="7"/>
      <c r="AR1598" s="7"/>
      <c r="AS1598" s="7"/>
      <c r="AT1598" s="7"/>
      <c r="AU1598" s="7"/>
      <c r="AV1598" s="7"/>
      <c r="AW1598" s="7"/>
      <c r="AX1598" s="7"/>
      <c r="AY1598" s="7"/>
      <c r="AZ1598" s="7"/>
      <c r="BA1598" s="7"/>
      <c r="BB1598" s="7"/>
      <c r="BC1598" s="7"/>
      <c r="BD1598" s="7"/>
      <c r="BE1598" s="7"/>
    </row>
    <row r="1599" spans="2:57" x14ac:dyDescent="0.2">
      <c r="B1599" s="7"/>
      <c r="C1599" s="7"/>
      <c r="E1599" s="7"/>
      <c r="F1599" s="7"/>
      <c r="G1599" s="7"/>
      <c r="H1599" s="7"/>
      <c r="I1599" s="7"/>
      <c r="J1599" s="7"/>
      <c r="K1599" s="7"/>
      <c r="O1599" s="10"/>
      <c r="P1599" s="7"/>
      <c r="Q1599" s="7"/>
      <c r="S1599" s="7"/>
      <c r="T1599" s="7"/>
      <c r="U1599" s="7"/>
      <c r="V1599" s="7"/>
      <c r="X1599" s="7"/>
      <c r="Y1599" s="7"/>
      <c r="Z1599" s="7"/>
      <c r="AA1599" s="7"/>
      <c r="AC1599" s="7"/>
      <c r="AD1599" s="7"/>
      <c r="AF1599" s="7"/>
      <c r="AG1599" s="7"/>
      <c r="AH1599" s="7"/>
      <c r="AI1599" s="7"/>
      <c r="AJ1599" s="7"/>
      <c r="AK1599" s="7"/>
      <c r="AL1599" s="7"/>
      <c r="AM1599" s="7"/>
      <c r="AN1599" s="7"/>
      <c r="AO1599" s="7"/>
      <c r="AP1599" s="7"/>
      <c r="AQ1599" s="7"/>
      <c r="AR1599" s="7"/>
      <c r="AS1599" s="7"/>
      <c r="AT1599" s="7"/>
      <c r="AU1599" s="7"/>
      <c r="AV1599" s="7"/>
      <c r="AW1599" s="7"/>
      <c r="AX1599" s="7"/>
      <c r="AY1599" s="7"/>
      <c r="AZ1599" s="7"/>
      <c r="BA1599" s="7"/>
      <c r="BB1599" s="7"/>
      <c r="BC1599" s="7"/>
      <c r="BD1599" s="7"/>
      <c r="BE1599" s="7"/>
    </row>
    <row r="1600" spans="2:57" x14ac:dyDescent="0.2">
      <c r="B1600" s="7"/>
      <c r="C1600" s="7"/>
      <c r="E1600" s="7"/>
      <c r="F1600" s="7"/>
      <c r="G1600" s="7"/>
      <c r="H1600" s="7"/>
      <c r="I1600" s="7"/>
      <c r="J1600" s="7"/>
      <c r="K1600" s="7"/>
      <c r="O1600" s="10"/>
      <c r="P1600" s="7"/>
      <c r="Q1600" s="7"/>
      <c r="S1600" s="7"/>
      <c r="T1600" s="7"/>
      <c r="U1600" s="7"/>
      <c r="V1600" s="7"/>
      <c r="X1600" s="7"/>
      <c r="Y1600" s="7"/>
      <c r="Z1600" s="7"/>
      <c r="AA1600" s="7"/>
      <c r="AC1600" s="7"/>
      <c r="AD1600" s="7"/>
      <c r="AF1600" s="7"/>
      <c r="AG1600" s="7"/>
      <c r="AH1600" s="7"/>
      <c r="AI1600" s="7"/>
      <c r="AJ1600" s="7"/>
      <c r="AK1600" s="7"/>
      <c r="AL1600" s="7"/>
      <c r="AM1600" s="7"/>
      <c r="AN1600" s="7"/>
      <c r="AO1600" s="7"/>
      <c r="AP1600" s="7"/>
      <c r="AQ1600" s="7"/>
      <c r="AR1600" s="7"/>
      <c r="AS1600" s="7"/>
      <c r="AT1600" s="7"/>
      <c r="AU1600" s="7"/>
      <c r="AV1600" s="7"/>
      <c r="AW1600" s="7"/>
      <c r="AX1600" s="7"/>
      <c r="AY1600" s="7"/>
      <c r="AZ1600" s="7"/>
      <c r="BA1600" s="7"/>
      <c r="BB1600" s="7"/>
      <c r="BC1600" s="7"/>
      <c r="BD1600" s="7"/>
      <c r="BE1600" s="7"/>
    </row>
    <row r="1601" spans="2:57" x14ac:dyDescent="0.2">
      <c r="B1601" s="7"/>
      <c r="C1601" s="7"/>
      <c r="E1601" s="7"/>
      <c r="F1601" s="7"/>
      <c r="G1601" s="7"/>
      <c r="H1601" s="7"/>
      <c r="I1601" s="7"/>
      <c r="J1601" s="7"/>
      <c r="K1601" s="7"/>
      <c r="O1601" s="10"/>
      <c r="P1601" s="7"/>
      <c r="Q1601" s="7"/>
      <c r="S1601" s="7"/>
      <c r="T1601" s="7"/>
      <c r="U1601" s="7"/>
      <c r="V1601" s="7"/>
      <c r="X1601" s="7"/>
      <c r="Y1601" s="7"/>
      <c r="Z1601" s="7"/>
      <c r="AA1601" s="7"/>
      <c r="AC1601" s="7"/>
      <c r="AD1601" s="7"/>
      <c r="AF1601" s="7"/>
      <c r="AG1601" s="7"/>
      <c r="AH1601" s="7"/>
      <c r="AI1601" s="7"/>
      <c r="AJ1601" s="7"/>
      <c r="AK1601" s="7"/>
      <c r="AL1601" s="7"/>
      <c r="AM1601" s="7"/>
      <c r="AN1601" s="7"/>
      <c r="AO1601" s="7"/>
      <c r="AP1601" s="7"/>
      <c r="AQ1601" s="7"/>
      <c r="AR1601" s="7"/>
      <c r="AS1601" s="7"/>
      <c r="AT1601" s="7"/>
      <c r="AU1601" s="7"/>
      <c r="AV1601" s="7"/>
      <c r="AW1601" s="7"/>
      <c r="AX1601" s="7"/>
      <c r="AY1601" s="7"/>
      <c r="AZ1601" s="7"/>
      <c r="BA1601" s="7"/>
      <c r="BB1601" s="7"/>
      <c r="BC1601" s="7"/>
      <c r="BD1601" s="7"/>
      <c r="BE1601" s="7"/>
    </row>
    <row r="1602" spans="2:57" x14ac:dyDescent="0.2">
      <c r="B1602" s="7"/>
      <c r="C1602" s="7"/>
      <c r="E1602" s="7"/>
      <c r="F1602" s="7"/>
      <c r="G1602" s="7"/>
      <c r="H1602" s="7"/>
      <c r="I1602" s="7"/>
      <c r="J1602" s="7"/>
      <c r="K1602" s="7"/>
      <c r="O1602" s="10"/>
      <c r="P1602" s="7"/>
      <c r="Q1602" s="7"/>
      <c r="S1602" s="7"/>
      <c r="T1602" s="7"/>
      <c r="U1602" s="7"/>
      <c r="V1602" s="7"/>
      <c r="X1602" s="7"/>
      <c r="Y1602" s="7"/>
      <c r="Z1602" s="7"/>
      <c r="AA1602" s="7"/>
      <c r="AC1602" s="7"/>
      <c r="AD1602" s="7"/>
      <c r="AF1602" s="7"/>
      <c r="AG1602" s="7"/>
      <c r="AH1602" s="7"/>
      <c r="AI1602" s="7"/>
      <c r="AJ1602" s="7"/>
      <c r="AK1602" s="7"/>
      <c r="AL1602" s="7"/>
      <c r="AM1602" s="7"/>
      <c r="AN1602" s="7"/>
      <c r="AO1602" s="7"/>
      <c r="AP1602" s="7"/>
      <c r="AQ1602" s="7"/>
      <c r="AR1602" s="7"/>
      <c r="AS1602" s="7"/>
      <c r="AT1602" s="7"/>
      <c r="AU1602" s="7"/>
      <c r="AV1602" s="7"/>
      <c r="AW1602" s="7"/>
      <c r="AX1602" s="7"/>
      <c r="AY1602" s="7"/>
      <c r="AZ1602" s="7"/>
      <c r="BA1602" s="7"/>
      <c r="BB1602" s="7"/>
      <c r="BC1602" s="7"/>
      <c r="BD1602" s="7"/>
      <c r="BE1602" s="7"/>
    </row>
    <row r="1603" spans="2:57" x14ac:dyDescent="0.2">
      <c r="B1603" s="7"/>
      <c r="C1603" s="7"/>
      <c r="E1603" s="7"/>
      <c r="F1603" s="7"/>
      <c r="G1603" s="7"/>
      <c r="H1603" s="7"/>
      <c r="I1603" s="7"/>
      <c r="J1603" s="7"/>
      <c r="K1603" s="7"/>
      <c r="O1603" s="10"/>
      <c r="P1603" s="7"/>
      <c r="Q1603" s="7"/>
      <c r="S1603" s="7"/>
      <c r="T1603" s="7"/>
      <c r="U1603" s="7"/>
      <c r="V1603" s="7"/>
      <c r="X1603" s="7"/>
      <c r="Y1603" s="7"/>
      <c r="Z1603" s="7"/>
      <c r="AA1603" s="7"/>
      <c r="AC1603" s="7"/>
      <c r="AD1603" s="7"/>
      <c r="AF1603" s="7"/>
      <c r="AG1603" s="7"/>
      <c r="AH1603" s="7"/>
      <c r="AI1603" s="7"/>
      <c r="AJ1603" s="7"/>
      <c r="AK1603" s="7"/>
      <c r="AL1603" s="7"/>
      <c r="AM1603" s="7"/>
      <c r="AN1603" s="7"/>
      <c r="AO1603" s="7"/>
      <c r="AP1603" s="7"/>
      <c r="AQ1603" s="7"/>
      <c r="AR1603" s="7"/>
      <c r="AS1603" s="7"/>
      <c r="AT1603" s="7"/>
      <c r="AU1603" s="7"/>
      <c r="AV1603" s="7"/>
      <c r="AW1603" s="7"/>
      <c r="AX1603" s="7"/>
      <c r="AY1603" s="7"/>
      <c r="AZ1603" s="7"/>
      <c r="BA1603" s="7"/>
      <c r="BB1603" s="7"/>
      <c r="BC1603" s="7"/>
      <c r="BD1603" s="7"/>
      <c r="BE1603" s="7"/>
    </row>
    <row r="1604" spans="2:57" x14ac:dyDescent="0.2">
      <c r="B1604" s="7"/>
      <c r="C1604" s="7"/>
      <c r="E1604" s="7"/>
      <c r="F1604" s="7"/>
      <c r="G1604" s="7"/>
      <c r="H1604" s="7"/>
      <c r="I1604" s="7"/>
      <c r="J1604" s="7"/>
      <c r="K1604" s="7"/>
      <c r="O1604" s="10"/>
      <c r="P1604" s="7"/>
      <c r="Q1604" s="7"/>
      <c r="S1604" s="7"/>
      <c r="T1604" s="7"/>
      <c r="U1604" s="7"/>
      <c r="V1604" s="7"/>
      <c r="X1604" s="7"/>
      <c r="Y1604" s="7"/>
      <c r="Z1604" s="7"/>
      <c r="AA1604" s="7"/>
      <c r="AC1604" s="7"/>
      <c r="AD1604" s="7"/>
      <c r="AF1604" s="7"/>
      <c r="AG1604" s="7"/>
      <c r="AH1604" s="7"/>
      <c r="AI1604" s="7"/>
      <c r="AJ1604" s="7"/>
      <c r="AK1604" s="7"/>
      <c r="AL1604" s="7"/>
      <c r="AM1604" s="7"/>
      <c r="AN1604" s="7"/>
      <c r="AO1604" s="7"/>
      <c r="AP1604" s="7"/>
      <c r="AQ1604" s="7"/>
      <c r="AR1604" s="7"/>
      <c r="AS1604" s="7"/>
      <c r="AT1604" s="7"/>
      <c r="AU1604" s="7"/>
      <c r="AV1604" s="7"/>
      <c r="AW1604" s="7"/>
      <c r="AX1604" s="7"/>
      <c r="AY1604" s="7"/>
      <c r="AZ1604" s="7"/>
      <c r="BA1604" s="7"/>
      <c r="BB1604" s="7"/>
      <c r="BC1604" s="7"/>
      <c r="BD1604" s="7"/>
      <c r="BE1604" s="7"/>
    </row>
    <row r="1605" spans="2:57" x14ac:dyDescent="0.2">
      <c r="B1605" s="7"/>
      <c r="C1605" s="7"/>
      <c r="E1605" s="7"/>
      <c r="F1605" s="7"/>
      <c r="G1605" s="7"/>
      <c r="H1605" s="7"/>
      <c r="I1605" s="7"/>
      <c r="J1605" s="7"/>
      <c r="K1605" s="7"/>
      <c r="O1605" s="10"/>
      <c r="P1605" s="7"/>
      <c r="Q1605" s="7"/>
      <c r="S1605" s="7"/>
      <c r="T1605" s="7"/>
      <c r="U1605" s="7"/>
      <c r="V1605" s="7"/>
      <c r="X1605" s="7"/>
      <c r="Y1605" s="7"/>
      <c r="Z1605" s="7"/>
      <c r="AA1605" s="7"/>
      <c r="AC1605" s="7"/>
      <c r="AD1605" s="7"/>
      <c r="AF1605" s="7"/>
      <c r="AG1605" s="7"/>
      <c r="AH1605" s="7"/>
      <c r="AI1605" s="7"/>
      <c r="AJ1605" s="7"/>
      <c r="AK1605" s="7"/>
      <c r="AL1605" s="7"/>
      <c r="AM1605" s="7"/>
      <c r="AN1605" s="7"/>
      <c r="AO1605" s="7"/>
      <c r="AP1605" s="7"/>
      <c r="AQ1605" s="7"/>
      <c r="AR1605" s="7"/>
      <c r="AS1605" s="7"/>
      <c r="AT1605" s="7"/>
      <c r="AU1605" s="7"/>
      <c r="AV1605" s="7"/>
      <c r="AW1605" s="7"/>
      <c r="AX1605" s="7"/>
      <c r="AY1605" s="7"/>
      <c r="AZ1605" s="7"/>
      <c r="BA1605" s="7"/>
      <c r="BB1605" s="7"/>
      <c r="BC1605" s="7"/>
      <c r="BD1605" s="7"/>
      <c r="BE1605" s="7"/>
    </row>
    <row r="1606" spans="2:57" x14ac:dyDescent="0.2">
      <c r="B1606" s="7"/>
      <c r="C1606" s="7"/>
      <c r="E1606" s="7"/>
      <c r="F1606" s="7"/>
      <c r="G1606" s="7"/>
      <c r="H1606" s="7"/>
      <c r="I1606" s="7"/>
      <c r="J1606" s="7"/>
      <c r="K1606" s="7"/>
      <c r="O1606" s="10"/>
      <c r="P1606" s="7"/>
      <c r="Q1606" s="7"/>
      <c r="S1606" s="7"/>
      <c r="T1606" s="7"/>
      <c r="U1606" s="7"/>
      <c r="V1606" s="7"/>
      <c r="X1606" s="7"/>
      <c r="Y1606" s="7"/>
      <c r="Z1606" s="7"/>
      <c r="AA1606" s="7"/>
      <c r="AC1606" s="7"/>
      <c r="AD1606" s="7"/>
      <c r="AF1606" s="7"/>
      <c r="AG1606" s="7"/>
      <c r="AH1606" s="7"/>
      <c r="AI1606" s="7"/>
      <c r="AJ1606" s="7"/>
      <c r="AK1606" s="7"/>
      <c r="AL1606" s="7"/>
      <c r="AM1606" s="7"/>
      <c r="AN1606" s="7"/>
      <c r="AO1606" s="7"/>
      <c r="AP1606" s="7"/>
      <c r="AQ1606" s="7"/>
      <c r="AR1606" s="7"/>
      <c r="AS1606" s="7"/>
      <c r="AT1606" s="7"/>
      <c r="AU1606" s="7"/>
      <c r="AV1606" s="7"/>
      <c r="AW1606" s="7"/>
      <c r="AX1606" s="7"/>
      <c r="AY1606" s="7"/>
      <c r="AZ1606" s="7"/>
      <c r="BA1606" s="7"/>
      <c r="BB1606" s="7"/>
      <c r="BC1606" s="7"/>
      <c r="BD1606" s="7"/>
      <c r="BE1606" s="7"/>
    </row>
    <row r="1607" spans="2:57" x14ac:dyDescent="0.2">
      <c r="B1607" s="7"/>
      <c r="C1607" s="7"/>
      <c r="E1607" s="7"/>
      <c r="F1607" s="7"/>
      <c r="G1607" s="7"/>
      <c r="H1607" s="7"/>
      <c r="I1607" s="7"/>
      <c r="J1607" s="7"/>
      <c r="K1607" s="7"/>
      <c r="O1607" s="10"/>
      <c r="P1607" s="7"/>
      <c r="Q1607" s="7"/>
      <c r="S1607" s="7"/>
      <c r="T1607" s="7"/>
      <c r="U1607" s="7"/>
      <c r="V1607" s="7"/>
      <c r="X1607" s="7"/>
      <c r="Y1607" s="7"/>
      <c r="Z1607" s="7"/>
      <c r="AA1607" s="7"/>
      <c r="AC1607" s="7"/>
      <c r="AD1607" s="7"/>
      <c r="AF1607" s="7"/>
      <c r="AG1607" s="7"/>
      <c r="AH1607" s="7"/>
      <c r="AI1607" s="7"/>
      <c r="AJ1607" s="7"/>
      <c r="AK1607" s="7"/>
      <c r="AL1607" s="7"/>
      <c r="AM1607" s="7"/>
      <c r="AN1607" s="7"/>
      <c r="AO1607" s="7"/>
      <c r="AP1607" s="7"/>
      <c r="AQ1607" s="7"/>
      <c r="AR1607" s="7"/>
      <c r="AS1607" s="7"/>
      <c r="AT1607" s="7"/>
      <c r="AU1607" s="7"/>
      <c r="AV1607" s="7"/>
      <c r="AW1607" s="7"/>
      <c r="AX1607" s="7"/>
      <c r="AY1607" s="7"/>
      <c r="AZ1607" s="7"/>
      <c r="BA1607" s="7"/>
      <c r="BB1607" s="7"/>
      <c r="BC1607" s="7"/>
      <c r="BD1607" s="7"/>
      <c r="BE1607" s="7"/>
    </row>
    <row r="1608" spans="2:57" x14ac:dyDescent="0.2">
      <c r="B1608" s="7"/>
      <c r="C1608" s="7"/>
      <c r="E1608" s="7"/>
      <c r="F1608" s="7"/>
      <c r="G1608" s="7"/>
      <c r="H1608" s="7"/>
      <c r="I1608" s="7"/>
      <c r="J1608" s="7"/>
      <c r="K1608" s="7"/>
      <c r="O1608" s="10"/>
      <c r="P1608" s="7"/>
      <c r="Q1608" s="7"/>
      <c r="S1608" s="7"/>
      <c r="T1608" s="7"/>
      <c r="U1608" s="7"/>
      <c r="V1608" s="7"/>
      <c r="X1608" s="7"/>
      <c r="Y1608" s="7"/>
      <c r="Z1608" s="7"/>
      <c r="AA1608" s="7"/>
      <c r="AC1608" s="7"/>
      <c r="AD1608" s="7"/>
      <c r="AF1608" s="7"/>
      <c r="AG1608" s="7"/>
      <c r="AH1608" s="7"/>
      <c r="AI1608" s="7"/>
      <c r="AJ1608" s="7"/>
      <c r="AK1608" s="7"/>
      <c r="AL1608" s="7"/>
      <c r="AM1608" s="7"/>
      <c r="AN1608" s="7"/>
      <c r="AO1608" s="7"/>
      <c r="AP1608" s="7"/>
      <c r="AQ1608" s="7"/>
      <c r="AR1608" s="7"/>
      <c r="AS1608" s="7"/>
      <c r="AT1608" s="7"/>
      <c r="AU1608" s="7"/>
      <c r="AV1608" s="7"/>
      <c r="AW1608" s="7"/>
      <c r="AX1608" s="7"/>
      <c r="AY1608" s="7"/>
      <c r="AZ1608" s="7"/>
      <c r="BA1608" s="7"/>
      <c r="BB1608" s="7"/>
      <c r="BC1608" s="7"/>
      <c r="BD1608" s="7"/>
      <c r="BE1608" s="7"/>
    </row>
    <row r="1609" spans="2:57" x14ac:dyDescent="0.2">
      <c r="B1609" s="7"/>
      <c r="C1609" s="7"/>
      <c r="E1609" s="7"/>
      <c r="F1609" s="7"/>
      <c r="G1609" s="7"/>
      <c r="H1609" s="7"/>
      <c r="I1609" s="7"/>
      <c r="J1609" s="7"/>
      <c r="K1609" s="7"/>
      <c r="O1609" s="10"/>
      <c r="P1609" s="7"/>
      <c r="Q1609" s="7"/>
      <c r="S1609" s="7"/>
      <c r="T1609" s="7"/>
      <c r="U1609" s="7"/>
      <c r="V1609" s="7"/>
      <c r="X1609" s="7"/>
      <c r="Y1609" s="7"/>
      <c r="Z1609" s="7"/>
      <c r="AA1609" s="7"/>
      <c r="AC1609" s="7"/>
      <c r="AD1609" s="7"/>
      <c r="AF1609" s="7"/>
      <c r="AG1609" s="7"/>
      <c r="AH1609" s="7"/>
      <c r="AI1609" s="7"/>
      <c r="AJ1609" s="7"/>
      <c r="AK1609" s="7"/>
      <c r="AL1609" s="7"/>
      <c r="AM1609" s="7"/>
      <c r="AN1609" s="7"/>
      <c r="AO1609" s="7"/>
      <c r="AP1609" s="7"/>
      <c r="AQ1609" s="7"/>
      <c r="AR1609" s="7"/>
      <c r="AS1609" s="7"/>
      <c r="AT1609" s="7"/>
      <c r="AU1609" s="7"/>
      <c r="AV1609" s="7"/>
      <c r="AW1609" s="7"/>
      <c r="AX1609" s="7"/>
      <c r="AY1609" s="7"/>
      <c r="AZ1609" s="7"/>
      <c r="BA1609" s="7"/>
      <c r="BB1609" s="7"/>
      <c r="BC1609" s="7"/>
      <c r="BD1609" s="7"/>
      <c r="BE1609" s="7"/>
    </row>
    <row r="1610" spans="2:57" x14ac:dyDescent="0.2">
      <c r="B1610" s="7"/>
      <c r="C1610" s="7"/>
      <c r="E1610" s="7"/>
      <c r="F1610" s="7"/>
      <c r="G1610" s="7"/>
      <c r="H1610" s="7"/>
      <c r="I1610" s="7"/>
      <c r="J1610" s="7"/>
      <c r="K1610" s="7"/>
      <c r="O1610" s="10"/>
      <c r="P1610" s="7"/>
      <c r="Q1610" s="7"/>
      <c r="S1610" s="7"/>
      <c r="T1610" s="7"/>
      <c r="U1610" s="7"/>
      <c r="V1610" s="7"/>
      <c r="X1610" s="7"/>
      <c r="Y1610" s="7"/>
      <c r="Z1610" s="7"/>
      <c r="AA1610" s="7"/>
      <c r="AC1610" s="7"/>
      <c r="AD1610" s="7"/>
      <c r="AF1610" s="7"/>
      <c r="AG1610" s="7"/>
      <c r="AH1610" s="7"/>
      <c r="AI1610" s="7"/>
      <c r="AJ1610" s="7"/>
      <c r="AK1610" s="7"/>
      <c r="AL1610" s="7"/>
      <c r="AM1610" s="7"/>
      <c r="AN1610" s="7"/>
      <c r="AO1610" s="7"/>
      <c r="AP1610" s="7"/>
      <c r="AQ1610" s="7"/>
      <c r="AR1610" s="7"/>
      <c r="AS1610" s="7"/>
      <c r="AT1610" s="7"/>
      <c r="AU1610" s="7"/>
      <c r="AV1610" s="7"/>
      <c r="AW1610" s="7"/>
      <c r="AX1610" s="7"/>
      <c r="AY1610" s="7"/>
      <c r="AZ1610" s="7"/>
      <c r="BA1610" s="7"/>
      <c r="BB1610" s="7"/>
      <c r="BC1610" s="7"/>
      <c r="BD1610" s="7"/>
      <c r="BE1610" s="7"/>
    </row>
    <row r="1611" spans="2:57" x14ac:dyDescent="0.2">
      <c r="B1611" s="7"/>
      <c r="C1611" s="7"/>
      <c r="E1611" s="7"/>
      <c r="F1611" s="7"/>
      <c r="G1611" s="7"/>
      <c r="H1611" s="7"/>
      <c r="I1611" s="7"/>
      <c r="J1611" s="7"/>
      <c r="K1611" s="7"/>
      <c r="O1611" s="10"/>
      <c r="P1611" s="7"/>
      <c r="Q1611" s="7"/>
      <c r="S1611" s="7"/>
      <c r="T1611" s="7"/>
      <c r="U1611" s="7"/>
      <c r="V1611" s="7"/>
      <c r="X1611" s="7"/>
      <c r="Y1611" s="7"/>
      <c r="Z1611" s="7"/>
      <c r="AA1611" s="7"/>
      <c r="AC1611" s="7"/>
      <c r="AD1611" s="7"/>
      <c r="AF1611" s="7"/>
      <c r="AG1611" s="7"/>
      <c r="AH1611" s="7"/>
      <c r="AI1611" s="7"/>
      <c r="AJ1611" s="7"/>
      <c r="AK1611" s="7"/>
      <c r="AL1611" s="7"/>
      <c r="AM1611" s="7"/>
      <c r="AN1611" s="7"/>
      <c r="AO1611" s="7"/>
      <c r="AP1611" s="7"/>
      <c r="AQ1611" s="7"/>
      <c r="AR1611" s="7"/>
      <c r="AS1611" s="7"/>
      <c r="AT1611" s="7"/>
      <c r="AU1611" s="7"/>
      <c r="AV1611" s="7"/>
      <c r="AW1611" s="7"/>
      <c r="AX1611" s="7"/>
      <c r="AY1611" s="7"/>
      <c r="AZ1611" s="7"/>
      <c r="BA1611" s="7"/>
      <c r="BB1611" s="7"/>
      <c r="BC1611" s="7"/>
      <c r="BD1611" s="7"/>
      <c r="BE1611" s="7"/>
    </row>
    <row r="1612" spans="2:57" x14ac:dyDescent="0.2">
      <c r="B1612" s="7"/>
      <c r="C1612" s="7"/>
      <c r="E1612" s="7"/>
      <c r="F1612" s="7"/>
      <c r="G1612" s="7"/>
      <c r="H1612" s="7"/>
      <c r="I1612" s="7"/>
      <c r="J1612" s="7"/>
      <c r="K1612" s="7"/>
      <c r="O1612" s="10"/>
      <c r="P1612" s="7"/>
      <c r="Q1612" s="7"/>
      <c r="S1612" s="7"/>
      <c r="T1612" s="7"/>
      <c r="U1612" s="7"/>
      <c r="V1612" s="7"/>
      <c r="X1612" s="7"/>
      <c r="Y1612" s="7"/>
      <c r="Z1612" s="7"/>
      <c r="AA1612" s="7"/>
      <c r="AC1612" s="7"/>
      <c r="AD1612" s="7"/>
      <c r="AF1612" s="7"/>
      <c r="AG1612" s="7"/>
      <c r="AH1612" s="7"/>
      <c r="AI1612" s="7"/>
      <c r="AJ1612" s="7"/>
      <c r="AK1612" s="7"/>
      <c r="AL1612" s="7"/>
      <c r="AM1612" s="7"/>
      <c r="AN1612" s="7"/>
      <c r="AO1612" s="7"/>
      <c r="AP1612" s="7"/>
      <c r="AQ1612" s="7"/>
      <c r="AR1612" s="7"/>
      <c r="AS1612" s="7"/>
      <c r="AT1612" s="7"/>
      <c r="AU1612" s="7"/>
      <c r="AV1612" s="7"/>
      <c r="AW1612" s="7"/>
      <c r="AX1612" s="7"/>
      <c r="AY1612" s="7"/>
      <c r="AZ1612" s="7"/>
      <c r="BA1612" s="7"/>
      <c r="BB1612" s="7"/>
      <c r="BC1612" s="7"/>
      <c r="BD1612" s="7"/>
      <c r="BE1612" s="7"/>
    </row>
    <row r="1613" spans="2:57" x14ac:dyDescent="0.2">
      <c r="B1613" s="7"/>
      <c r="C1613" s="7"/>
      <c r="E1613" s="7"/>
      <c r="F1613" s="7"/>
      <c r="G1613" s="7"/>
      <c r="H1613" s="7"/>
      <c r="I1613" s="7"/>
      <c r="J1613" s="7"/>
      <c r="K1613" s="7"/>
      <c r="O1613" s="10"/>
      <c r="P1613" s="7"/>
      <c r="Q1613" s="7"/>
      <c r="S1613" s="7"/>
      <c r="T1613" s="7"/>
      <c r="U1613" s="7"/>
      <c r="V1613" s="7"/>
      <c r="X1613" s="7"/>
      <c r="Y1613" s="7"/>
      <c r="Z1613" s="7"/>
      <c r="AA1613" s="7"/>
      <c r="AC1613" s="7"/>
      <c r="AD1613" s="7"/>
      <c r="AF1613" s="7"/>
      <c r="AG1613" s="7"/>
      <c r="AH1613" s="7"/>
      <c r="AI1613" s="7"/>
      <c r="AJ1613" s="7"/>
      <c r="AK1613" s="7"/>
      <c r="AL1613" s="7"/>
      <c r="AM1613" s="7"/>
      <c r="AN1613" s="7"/>
      <c r="AO1613" s="7"/>
      <c r="AP1613" s="7"/>
      <c r="AQ1613" s="7"/>
      <c r="AR1613" s="7"/>
      <c r="AS1613" s="7"/>
      <c r="AT1613" s="7"/>
      <c r="AU1613" s="7"/>
      <c r="AV1613" s="7"/>
      <c r="AW1613" s="7"/>
      <c r="AX1613" s="7"/>
      <c r="AY1613" s="7"/>
      <c r="AZ1613" s="7"/>
      <c r="BA1613" s="7"/>
      <c r="BB1613" s="7"/>
      <c r="BC1613" s="7"/>
      <c r="BD1613" s="7"/>
      <c r="BE1613" s="7"/>
    </row>
    <row r="1614" spans="2:57" x14ac:dyDescent="0.2">
      <c r="B1614" s="7"/>
      <c r="C1614" s="7"/>
      <c r="E1614" s="7"/>
      <c r="F1614" s="7"/>
      <c r="G1614" s="7"/>
      <c r="H1614" s="7"/>
      <c r="I1614" s="7"/>
      <c r="J1614" s="7"/>
      <c r="K1614" s="7"/>
      <c r="O1614" s="10"/>
      <c r="P1614" s="7"/>
      <c r="Q1614" s="7"/>
      <c r="S1614" s="7"/>
      <c r="T1614" s="7"/>
      <c r="U1614" s="7"/>
      <c r="V1614" s="7"/>
      <c r="X1614" s="7"/>
      <c r="Y1614" s="7"/>
      <c r="Z1614" s="7"/>
      <c r="AA1614" s="7"/>
      <c r="AC1614" s="7"/>
      <c r="AD1614" s="7"/>
      <c r="AF1614" s="7"/>
      <c r="AG1614" s="7"/>
      <c r="AH1614" s="7"/>
      <c r="AI1614" s="7"/>
      <c r="AJ1614" s="7"/>
      <c r="AK1614" s="7"/>
      <c r="AL1614" s="7"/>
      <c r="AM1614" s="7"/>
      <c r="AN1614" s="7"/>
      <c r="AO1614" s="7"/>
      <c r="AP1614" s="7"/>
      <c r="AQ1614" s="7"/>
      <c r="AR1614" s="7"/>
      <c r="AS1614" s="7"/>
      <c r="AT1614" s="7"/>
      <c r="AU1614" s="7"/>
      <c r="AV1614" s="7"/>
      <c r="AW1614" s="7"/>
      <c r="AX1614" s="7"/>
      <c r="AY1614" s="7"/>
      <c r="AZ1614" s="7"/>
      <c r="BA1614" s="7"/>
      <c r="BB1614" s="7"/>
      <c r="BC1614" s="7"/>
      <c r="BD1614" s="7"/>
      <c r="BE1614" s="7"/>
    </row>
    <row r="1615" spans="2:57" x14ac:dyDescent="0.2">
      <c r="B1615" s="7"/>
      <c r="C1615" s="7"/>
      <c r="E1615" s="7"/>
      <c r="F1615" s="7"/>
      <c r="G1615" s="7"/>
      <c r="H1615" s="7"/>
      <c r="I1615" s="7"/>
      <c r="J1615" s="7"/>
      <c r="K1615" s="7"/>
      <c r="O1615" s="10"/>
      <c r="P1615" s="7"/>
      <c r="Q1615" s="7"/>
      <c r="S1615" s="7"/>
      <c r="T1615" s="7"/>
      <c r="U1615" s="7"/>
      <c r="V1615" s="7"/>
      <c r="X1615" s="7"/>
      <c r="Y1615" s="7"/>
      <c r="Z1615" s="7"/>
      <c r="AA1615" s="7"/>
      <c r="AC1615" s="7"/>
      <c r="AD1615" s="7"/>
      <c r="AF1615" s="7"/>
      <c r="AG1615" s="7"/>
      <c r="AH1615" s="7"/>
      <c r="AI1615" s="7"/>
      <c r="AJ1615" s="7"/>
      <c r="AK1615" s="7"/>
      <c r="AL1615" s="7"/>
      <c r="AM1615" s="7"/>
      <c r="AN1615" s="7"/>
      <c r="AO1615" s="7"/>
      <c r="AP1615" s="7"/>
      <c r="AQ1615" s="7"/>
      <c r="AR1615" s="7"/>
      <c r="AS1615" s="7"/>
      <c r="AT1615" s="7"/>
      <c r="AU1615" s="7"/>
      <c r="AV1615" s="7"/>
      <c r="AW1615" s="7"/>
      <c r="AX1615" s="7"/>
      <c r="AY1615" s="7"/>
      <c r="AZ1615" s="7"/>
      <c r="BA1615" s="7"/>
      <c r="BB1615" s="7"/>
      <c r="BC1615" s="7"/>
      <c r="BD1615" s="7"/>
      <c r="BE1615" s="7"/>
    </row>
    <row r="1616" spans="2:57" x14ac:dyDescent="0.2">
      <c r="B1616" s="7"/>
      <c r="C1616" s="7"/>
      <c r="E1616" s="7"/>
      <c r="F1616" s="7"/>
      <c r="G1616" s="7"/>
      <c r="H1616" s="7"/>
      <c r="I1616" s="7"/>
      <c r="J1616" s="7"/>
      <c r="K1616" s="7"/>
      <c r="O1616" s="10"/>
      <c r="P1616" s="7"/>
      <c r="Q1616" s="7"/>
      <c r="S1616" s="7"/>
      <c r="T1616" s="7"/>
      <c r="U1616" s="7"/>
      <c r="V1616" s="7"/>
      <c r="X1616" s="7"/>
      <c r="Y1616" s="7"/>
      <c r="Z1616" s="7"/>
      <c r="AA1616" s="7"/>
      <c r="AC1616" s="7"/>
      <c r="AD1616" s="7"/>
      <c r="AF1616" s="7"/>
      <c r="AG1616" s="7"/>
      <c r="AH1616" s="7"/>
      <c r="AI1616" s="7"/>
      <c r="AJ1616" s="7"/>
      <c r="AK1616" s="7"/>
      <c r="AL1616" s="7"/>
      <c r="AM1616" s="7"/>
      <c r="AN1616" s="7"/>
      <c r="AO1616" s="7"/>
      <c r="AP1616" s="7"/>
      <c r="AQ1616" s="7"/>
      <c r="AR1616" s="7"/>
      <c r="AS1616" s="7"/>
      <c r="AT1616" s="7"/>
      <c r="AU1616" s="7"/>
      <c r="AV1616" s="7"/>
      <c r="AW1616" s="7"/>
      <c r="AX1616" s="7"/>
      <c r="AY1616" s="7"/>
      <c r="AZ1616" s="7"/>
      <c r="BA1616" s="7"/>
      <c r="BB1616" s="7"/>
      <c r="BC1616" s="7"/>
      <c r="BD1616" s="7"/>
      <c r="BE1616" s="7"/>
    </row>
    <row r="1617" spans="2:57" x14ac:dyDescent="0.2">
      <c r="B1617" s="7"/>
      <c r="C1617" s="7"/>
      <c r="E1617" s="7"/>
      <c r="F1617" s="7"/>
      <c r="G1617" s="7"/>
      <c r="H1617" s="7"/>
      <c r="I1617" s="7"/>
      <c r="J1617" s="7"/>
      <c r="K1617" s="7"/>
      <c r="O1617" s="10"/>
      <c r="P1617" s="7"/>
      <c r="Q1617" s="7"/>
      <c r="S1617" s="7"/>
      <c r="T1617" s="7"/>
      <c r="U1617" s="7"/>
      <c r="V1617" s="7"/>
      <c r="X1617" s="7"/>
      <c r="Y1617" s="7"/>
      <c r="Z1617" s="7"/>
      <c r="AA1617" s="7"/>
      <c r="AC1617" s="7"/>
      <c r="AD1617" s="7"/>
      <c r="AF1617" s="7"/>
      <c r="AG1617" s="7"/>
      <c r="AH1617" s="7"/>
      <c r="AI1617" s="7"/>
      <c r="AJ1617" s="7"/>
      <c r="AK1617" s="7"/>
      <c r="AL1617" s="7"/>
      <c r="AM1617" s="7"/>
      <c r="AN1617" s="7"/>
      <c r="AO1617" s="7"/>
      <c r="AP1617" s="7"/>
      <c r="AQ1617" s="7"/>
      <c r="AR1617" s="7"/>
      <c r="AS1617" s="7"/>
      <c r="AT1617" s="7"/>
      <c r="AU1617" s="7"/>
      <c r="AV1617" s="7"/>
      <c r="AW1617" s="7"/>
      <c r="AX1617" s="7"/>
      <c r="AY1617" s="7"/>
      <c r="AZ1617" s="7"/>
      <c r="BA1617" s="7"/>
      <c r="BB1617" s="7"/>
      <c r="BC1617" s="7"/>
      <c r="BD1617" s="7"/>
      <c r="BE1617" s="7"/>
    </row>
    <row r="1618" spans="2:57" x14ac:dyDescent="0.2">
      <c r="B1618" s="7"/>
      <c r="C1618" s="7"/>
      <c r="E1618" s="7"/>
      <c r="F1618" s="7"/>
      <c r="G1618" s="7"/>
      <c r="H1618" s="7"/>
      <c r="I1618" s="7"/>
      <c r="J1618" s="7"/>
      <c r="K1618" s="7"/>
      <c r="O1618" s="10"/>
      <c r="P1618" s="7"/>
      <c r="Q1618" s="7"/>
      <c r="S1618" s="7"/>
      <c r="T1618" s="7"/>
      <c r="U1618" s="7"/>
      <c r="V1618" s="7"/>
      <c r="X1618" s="7"/>
      <c r="Y1618" s="7"/>
      <c r="Z1618" s="7"/>
      <c r="AA1618" s="7"/>
      <c r="AC1618" s="7"/>
      <c r="AD1618" s="7"/>
      <c r="AF1618" s="7"/>
      <c r="AG1618" s="7"/>
      <c r="AH1618" s="7"/>
      <c r="AI1618" s="7"/>
      <c r="AJ1618" s="7"/>
      <c r="AK1618" s="7"/>
      <c r="AL1618" s="7"/>
      <c r="AM1618" s="7"/>
      <c r="AN1618" s="7"/>
      <c r="AO1618" s="7"/>
      <c r="AP1618" s="7"/>
      <c r="AQ1618" s="7"/>
      <c r="AR1618" s="7"/>
      <c r="AS1618" s="7"/>
      <c r="AT1618" s="7"/>
      <c r="AU1618" s="7"/>
      <c r="AV1618" s="7"/>
      <c r="AW1618" s="7"/>
      <c r="AX1618" s="7"/>
      <c r="AY1618" s="7"/>
      <c r="AZ1618" s="7"/>
      <c r="BA1618" s="7"/>
      <c r="BB1618" s="7"/>
      <c r="BC1618" s="7"/>
      <c r="BD1618" s="7"/>
      <c r="BE1618" s="7"/>
    </row>
    <row r="1619" spans="2:57" x14ac:dyDescent="0.2">
      <c r="B1619" s="7"/>
      <c r="C1619" s="7"/>
      <c r="E1619" s="7"/>
      <c r="F1619" s="7"/>
      <c r="G1619" s="7"/>
      <c r="H1619" s="7"/>
      <c r="I1619" s="7"/>
      <c r="J1619" s="7"/>
      <c r="K1619" s="7"/>
      <c r="O1619" s="10"/>
      <c r="P1619" s="7"/>
      <c r="Q1619" s="7"/>
      <c r="S1619" s="7"/>
      <c r="T1619" s="7"/>
      <c r="U1619" s="7"/>
      <c r="V1619" s="7"/>
      <c r="X1619" s="7"/>
      <c r="Y1619" s="7"/>
      <c r="Z1619" s="7"/>
      <c r="AA1619" s="7"/>
      <c r="AC1619" s="7"/>
      <c r="AD1619" s="7"/>
      <c r="AF1619" s="7"/>
      <c r="AG1619" s="7"/>
      <c r="AH1619" s="7"/>
      <c r="AI1619" s="7"/>
      <c r="AJ1619" s="7"/>
      <c r="AK1619" s="7"/>
      <c r="AL1619" s="7"/>
      <c r="AM1619" s="7"/>
      <c r="AN1619" s="7"/>
      <c r="AO1619" s="7"/>
      <c r="AP1619" s="7"/>
      <c r="AQ1619" s="7"/>
      <c r="AR1619" s="7"/>
      <c r="AS1619" s="7"/>
      <c r="AT1619" s="7"/>
      <c r="AU1619" s="7"/>
      <c r="AV1619" s="7"/>
      <c r="AW1619" s="7"/>
      <c r="AX1619" s="7"/>
      <c r="AY1619" s="7"/>
      <c r="AZ1619" s="7"/>
      <c r="BA1619" s="7"/>
      <c r="BB1619" s="7"/>
      <c r="BC1619" s="7"/>
      <c r="BD1619" s="7"/>
      <c r="BE1619" s="7"/>
    </row>
    <row r="1620" spans="2:57" x14ac:dyDescent="0.2">
      <c r="B1620" s="7"/>
      <c r="C1620" s="7"/>
      <c r="E1620" s="7"/>
      <c r="F1620" s="7"/>
      <c r="G1620" s="7"/>
      <c r="H1620" s="7"/>
      <c r="I1620" s="7"/>
      <c r="J1620" s="7"/>
      <c r="K1620" s="7"/>
      <c r="O1620" s="10"/>
      <c r="P1620" s="7"/>
      <c r="Q1620" s="7"/>
      <c r="S1620" s="7"/>
      <c r="T1620" s="7"/>
      <c r="U1620" s="7"/>
      <c r="V1620" s="7"/>
      <c r="X1620" s="7"/>
      <c r="Y1620" s="7"/>
      <c r="Z1620" s="7"/>
      <c r="AA1620" s="7"/>
      <c r="AC1620" s="7"/>
      <c r="AD1620" s="7"/>
      <c r="AF1620" s="7"/>
      <c r="AG1620" s="7"/>
      <c r="AH1620" s="7"/>
      <c r="AI1620" s="7"/>
      <c r="AJ1620" s="7"/>
      <c r="AK1620" s="7"/>
      <c r="AL1620" s="7"/>
      <c r="AM1620" s="7"/>
      <c r="AN1620" s="7"/>
      <c r="AO1620" s="7"/>
      <c r="AP1620" s="7"/>
      <c r="AQ1620" s="7"/>
      <c r="AR1620" s="7"/>
      <c r="AS1620" s="7"/>
      <c r="AT1620" s="7"/>
      <c r="AU1620" s="7"/>
      <c r="AV1620" s="7"/>
      <c r="AW1620" s="7"/>
      <c r="AX1620" s="7"/>
      <c r="AY1620" s="7"/>
      <c r="AZ1620" s="7"/>
      <c r="BA1620" s="7"/>
      <c r="BB1620" s="7"/>
      <c r="BC1620" s="7"/>
      <c r="BD1620" s="7"/>
      <c r="BE1620" s="7"/>
    </row>
    <row r="1621" spans="2:57" x14ac:dyDescent="0.2">
      <c r="B1621" s="7"/>
      <c r="C1621" s="7"/>
      <c r="E1621" s="7"/>
      <c r="F1621" s="7"/>
      <c r="G1621" s="7"/>
      <c r="H1621" s="7"/>
      <c r="I1621" s="7"/>
      <c r="J1621" s="7"/>
      <c r="K1621" s="7"/>
      <c r="O1621" s="10"/>
      <c r="P1621" s="7"/>
      <c r="Q1621" s="7"/>
      <c r="S1621" s="7"/>
      <c r="T1621" s="7"/>
      <c r="U1621" s="7"/>
      <c r="V1621" s="7"/>
      <c r="X1621" s="7"/>
      <c r="Y1621" s="7"/>
      <c r="Z1621" s="7"/>
      <c r="AA1621" s="7"/>
      <c r="AC1621" s="7"/>
      <c r="AD1621" s="7"/>
      <c r="AF1621" s="7"/>
      <c r="AG1621" s="7"/>
      <c r="AH1621" s="7"/>
      <c r="AI1621" s="7"/>
      <c r="AJ1621" s="7"/>
      <c r="AK1621" s="7"/>
      <c r="AL1621" s="7"/>
      <c r="AM1621" s="7"/>
      <c r="AN1621" s="7"/>
      <c r="AO1621" s="7"/>
      <c r="AP1621" s="7"/>
      <c r="AQ1621" s="7"/>
      <c r="AR1621" s="7"/>
      <c r="AS1621" s="7"/>
      <c r="AT1621" s="7"/>
      <c r="AU1621" s="7"/>
      <c r="AV1621" s="7"/>
      <c r="AW1621" s="7"/>
      <c r="AX1621" s="7"/>
      <c r="AY1621" s="7"/>
      <c r="AZ1621" s="7"/>
      <c r="BA1621" s="7"/>
      <c r="BB1621" s="7"/>
      <c r="BC1621" s="7"/>
      <c r="BD1621" s="7"/>
      <c r="BE1621" s="7"/>
    </row>
    <row r="1622" spans="2:57" x14ac:dyDescent="0.2">
      <c r="B1622" s="7"/>
      <c r="C1622" s="7"/>
      <c r="E1622" s="7"/>
      <c r="F1622" s="7"/>
      <c r="G1622" s="7"/>
      <c r="H1622" s="7"/>
      <c r="I1622" s="7"/>
      <c r="J1622" s="7"/>
      <c r="K1622" s="7"/>
      <c r="O1622" s="10"/>
      <c r="P1622" s="7"/>
      <c r="Q1622" s="7"/>
      <c r="S1622" s="7"/>
      <c r="T1622" s="7"/>
      <c r="U1622" s="7"/>
      <c r="V1622" s="7"/>
      <c r="X1622" s="7"/>
      <c r="Y1622" s="7"/>
      <c r="Z1622" s="7"/>
      <c r="AA1622" s="7"/>
      <c r="AC1622" s="7"/>
      <c r="AD1622" s="7"/>
      <c r="AF1622" s="7"/>
      <c r="AG1622" s="7"/>
      <c r="AH1622" s="7"/>
      <c r="AI1622" s="7"/>
      <c r="AJ1622" s="7"/>
      <c r="AK1622" s="7"/>
      <c r="AL1622" s="7"/>
      <c r="AM1622" s="7"/>
      <c r="AN1622" s="7"/>
      <c r="AO1622" s="7"/>
      <c r="AP1622" s="7"/>
      <c r="AQ1622" s="7"/>
      <c r="AR1622" s="7"/>
      <c r="AS1622" s="7"/>
      <c r="AT1622" s="7"/>
      <c r="AU1622" s="7"/>
      <c r="AV1622" s="7"/>
      <c r="AW1622" s="7"/>
      <c r="AX1622" s="7"/>
      <c r="AY1622" s="7"/>
      <c r="AZ1622" s="7"/>
      <c r="BA1622" s="7"/>
      <c r="BB1622" s="7"/>
      <c r="BC1622" s="7"/>
      <c r="BD1622" s="7"/>
      <c r="BE1622" s="7"/>
    </row>
    <row r="1623" spans="2:57" x14ac:dyDescent="0.2">
      <c r="B1623" s="7"/>
      <c r="C1623" s="7"/>
      <c r="E1623" s="7"/>
      <c r="F1623" s="7"/>
      <c r="G1623" s="7"/>
      <c r="H1623" s="7"/>
      <c r="I1623" s="7"/>
      <c r="J1623" s="7"/>
      <c r="K1623" s="7"/>
      <c r="O1623" s="10"/>
      <c r="P1623" s="7"/>
      <c r="Q1623" s="7"/>
      <c r="S1623" s="7"/>
      <c r="T1623" s="7"/>
      <c r="U1623" s="7"/>
      <c r="V1623" s="7"/>
      <c r="X1623" s="7"/>
      <c r="Y1623" s="7"/>
      <c r="Z1623" s="7"/>
      <c r="AA1623" s="7"/>
      <c r="AC1623" s="7"/>
      <c r="AD1623" s="7"/>
      <c r="AF1623" s="7"/>
      <c r="AG1623" s="7"/>
      <c r="AH1623" s="7"/>
      <c r="AI1623" s="7"/>
      <c r="AJ1623" s="7"/>
      <c r="AK1623" s="7"/>
      <c r="AL1623" s="7"/>
      <c r="AM1623" s="7"/>
      <c r="AN1623" s="7"/>
      <c r="AO1623" s="7"/>
      <c r="AP1623" s="7"/>
      <c r="AQ1623" s="7"/>
      <c r="AR1623" s="7"/>
      <c r="AS1623" s="7"/>
      <c r="AT1623" s="7"/>
      <c r="AU1623" s="7"/>
      <c r="AV1623" s="7"/>
      <c r="AW1623" s="7"/>
      <c r="AX1623" s="7"/>
      <c r="AY1623" s="7"/>
      <c r="AZ1623" s="7"/>
      <c r="BA1623" s="7"/>
      <c r="BB1623" s="7"/>
      <c r="BC1623" s="7"/>
      <c r="BD1623" s="7"/>
      <c r="BE1623" s="7"/>
    </row>
    <row r="1624" spans="2:57" x14ac:dyDescent="0.2">
      <c r="B1624" s="7"/>
      <c r="C1624" s="7"/>
      <c r="E1624" s="7"/>
      <c r="F1624" s="7"/>
      <c r="G1624" s="7"/>
      <c r="H1624" s="7"/>
      <c r="I1624" s="7"/>
      <c r="J1624" s="7"/>
      <c r="K1624" s="7"/>
      <c r="O1624" s="10"/>
      <c r="P1624" s="7"/>
      <c r="Q1624" s="7"/>
      <c r="S1624" s="7"/>
      <c r="T1624" s="7"/>
      <c r="U1624" s="7"/>
      <c r="V1624" s="7"/>
      <c r="X1624" s="7"/>
      <c r="Y1624" s="7"/>
      <c r="Z1624" s="7"/>
      <c r="AA1624" s="7"/>
      <c r="AC1624" s="7"/>
      <c r="AD1624" s="7"/>
      <c r="AF1624" s="7"/>
      <c r="AG1624" s="7"/>
      <c r="AH1624" s="7"/>
      <c r="AI1624" s="7"/>
      <c r="AJ1624" s="7"/>
      <c r="AK1624" s="7"/>
      <c r="AL1624" s="7"/>
      <c r="AM1624" s="7"/>
      <c r="AN1624" s="7"/>
      <c r="AO1624" s="7"/>
      <c r="AP1624" s="7"/>
      <c r="AQ1624" s="7"/>
      <c r="AR1624" s="7"/>
      <c r="AS1624" s="7"/>
      <c r="AT1624" s="7"/>
      <c r="AU1624" s="7"/>
      <c r="AV1624" s="7"/>
      <c r="AW1624" s="7"/>
      <c r="AX1624" s="7"/>
      <c r="AY1624" s="7"/>
      <c r="AZ1624" s="7"/>
      <c r="BA1624" s="7"/>
      <c r="BB1624" s="7"/>
      <c r="BC1624" s="7"/>
      <c r="BD1624" s="7"/>
      <c r="BE1624" s="7"/>
    </row>
    <row r="1625" spans="2:57" x14ac:dyDescent="0.2">
      <c r="B1625" s="7"/>
      <c r="C1625" s="7"/>
      <c r="E1625" s="7"/>
      <c r="F1625" s="7"/>
      <c r="G1625" s="7"/>
      <c r="H1625" s="7"/>
      <c r="I1625" s="7"/>
      <c r="J1625" s="7"/>
      <c r="K1625" s="7"/>
      <c r="O1625" s="10"/>
      <c r="P1625" s="7"/>
      <c r="Q1625" s="7"/>
      <c r="S1625" s="7"/>
      <c r="T1625" s="7"/>
      <c r="U1625" s="7"/>
      <c r="V1625" s="7"/>
      <c r="X1625" s="7"/>
      <c r="Y1625" s="7"/>
      <c r="Z1625" s="7"/>
      <c r="AA1625" s="7"/>
      <c r="AC1625" s="7"/>
      <c r="AD1625" s="7"/>
      <c r="AF1625" s="7"/>
      <c r="AG1625" s="7"/>
      <c r="AH1625" s="7"/>
      <c r="AI1625" s="7"/>
      <c r="AJ1625" s="7"/>
      <c r="AK1625" s="7"/>
      <c r="AL1625" s="7"/>
      <c r="AM1625" s="7"/>
      <c r="AN1625" s="7"/>
      <c r="AO1625" s="7"/>
      <c r="AP1625" s="7"/>
      <c r="AQ1625" s="7"/>
      <c r="AR1625" s="7"/>
      <c r="AS1625" s="7"/>
      <c r="AT1625" s="7"/>
      <c r="AU1625" s="7"/>
      <c r="AV1625" s="7"/>
      <c r="AW1625" s="7"/>
      <c r="AX1625" s="7"/>
      <c r="AY1625" s="7"/>
      <c r="AZ1625" s="7"/>
      <c r="BA1625" s="7"/>
      <c r="BB1625" s="7"/>
      <c r="BC1625" s="7"/>
      <c r="BD1625" s="7"/>
      <c r="BE1625" s="7"/>
    </row>
    <row r="1626" spans="2:57" x14ac:dyDescent="0.2">
      <c r="B1626" s="7"/>
      <c r="C1626" s="7"/>
      <c r="E1626" s="7"/>
      <c r="F1626" s="7"/>
      <c r="G1626" s="7"/>
      <c r="H1626" s="7"/>
      <c r="I1626" s="7"/>
      <c r="J1626" s="7"/>
      <c r="K1626" s="7"/>
      <c r="O1626" s="10"/>
      <c r="P1626" s="7"/>
      <c r="Q1626" s="7"/>
      <c r="S1626" s="7"/>
      <c r="T1626" s="7"/>
      <c r="U1626" s="7"/>
      <c r="V1626" s="7"/>
      <c r="X1626" s="7"/>
      <c r="Y1626" s="7"/>
      <c r="Z1626" s="7"/>
      <c r="AA1626" s="7"/>
      <c r="AC1626" s="7"/>
      <c r="AD1626" s="7"/>
      <c r="AF1626" s="7"/>
      <c r="AG1626" s="7"/>
      <c r="AH1626" s="7"/>
      <c r="AI1626" s="7"/>
      <c r="AJ1626" s="7"/>
      <c r="AK1626" s="7"/>
      <c r="AL1626" s="7"/>
      <c r="AM1626" s="7"/>
      <c r="AN1626" s="7"/>
      <c r="AO1626" s="7"/>
      <c r="AP1626" s="7"/>
      <c r="AQ1626" s="7"/>
      <c r="AR1626" s="7"/>
      <c r="AS1626" s="7"/>
      <c r="AT1626" s="7"/>
      <c r="AU1626" s="7"/>
      <c r="AV1626" s="7"/>
      <c r="AW1626" s="7"/>
      <c r="AX1626" s="7"/>
      <c r="AY1626" s="7"/>
      <c r="AZ1626" s="7"/>
      <c r="BA1626" s="7"/>
      <c r="BB1626" s="7"/>
      <c r="BC1626" s="7"/>
      <c r="BD1626" s="7"/>
      <c r="BE1626" s="7"/>
    </row>
    <row r="1627" spans="2:57" x14ac:dyDescent="0.2">
      <c r="B1627" s="7"/>
      <c r="C1627" s="7"/>
      <c r="E1627" s="7"/>
      <c r="F1627" s="7"/>
      <c r="G1627" s="7"/>
      <c r="H1627" s="7"/>
      <c r="I1627" s="7"/>
      <c r="J1627" s="7"/>
      <c r="K1627" s="7"/>
      <c r="O1627" s="10"/>
      <c r="P1627" s="7"/>
      <c r="Q1627" s="7"/>
      <c r="S1627" s="7"/>
      <c r="T1627" s="7"/>
      <c r="U1627" s="7"/>
      <c r="V1627" s="7"/>
      <c r="X1627" s="7"/>
      <c r="Y1627" s="7"/>
      <c r="Z1627" s="7"/>
      <c r="AA1627" s="7"/>
      <c r="AC1627" s="7"/>
      <c r="AD1627" s="7"/>
      <c r="AF1627" s="7"/>
      <c r="AG1627" s="7"/>
      <c r="AH1627" s="7"/>
      <c r="AI1627" s="7"/>
      <c r="AJ1627" s="7"/>
      <c r="AK1627" s="7"/>
      <c r="AL1627" s="7"/>
      <c r="AM1627" s="7"/>
      <c r="AN1627" s="7"/>
      <c r="AO1627" s="7"/>
      <c r="AP1627" s="7"/>
      <c r="AQ1627" s="7"/>
      <c r="AR1627" s="7"/>
      <c r="AS1627" s="7"/>
      <c r="AT1627" s="7"/>
      <c r="AU1627" s="7"/>
      <c r="AV1627" s="7"/>
      <c r="AW1627" s="7"/>
      <c r="AX1627" s="7"/>
      <c r="AY1627" s="7"/>
      <c r="AZ1627" s="7"/>
      <c r="BA1627" s="7"/>
      <c r="BB1627" s="7"/>
      <c r="BC1627" s="7"/>
      <c r="BD1627" s="7"/>
      <c r="BE1627" s="7"/>
    </row>
    <row r="1628" spans="2:57" x14ac:dyDescent="0.2">
      <c r="B1628" s="7"/>
      <c r="C1628" s="7"/>
      <c r="E1628" s="7"/>
      <c r="F1628" s="7"/>
      <c r="G1628" s="7"/>
      <c r="H1628" s="7"/>
      <c r="I1628" s="7"/>
      <c r="J1628" s="7"/>
      <c r="K1628" s="7"/>
      <c r="O1628" s="10"/>
      <c r="P1628" s="7"/>
      <c r="Q1628" s="7"/>
      <c r="S1628" s="7"/>
      <c r="T1628" s="7"/>
      <c r="U1628" s="7"/>
      <c r="V1628" s="7"/>
      <c r="X1628" s="7"/>
      <c r="Y1628" s="7"/>
      <c r="Z1628" s="7"/>
      <c r="AA1628" s="7"/>
      <c r="AC1628" s="7"/>
      <c r="AD1628" s="7"/>
      <c r="AF1628" s="7"/>
      <c r="AG1628" s="7"/>
      <c r="AH1628" s="7"/>
      <c r="AI1628" s="7"/>
      <c r="AJ1628" s="7"/>
      <c r="AK1628" s="7"/>
      <c r="AL1628" s="7"/>
      <c r="AM1628" s="7"/>
      <c r="AN1628" s="7"/>
      <c r="AO1628" s="7"/>
      <c r="AP1628" s="7"/>
      <c r="AQ1628" s="7"/>
      <c r="AR1628" s="7"/>
      <c r="AS1628" s="7"/>
      <c r="AT1628" s="7"/>
      <c r="AU1628" s="7"/>
      <c r="AV1628" s="7"/>
      <c r="AW1628" s="7"/>
      <c r="AX1628" s="7"/>
      <c r="AY1628" s="7"/>
      <c r="AZ1628" s="7"/>
      <c r="BA1628" s="7"/>
      <c r="BB1628" s="7"/>
      <c r="BC1628" s="7"/>
      <c r="BD1628" s="7"/>
      <c r="BE1628" s="7"/>
    </row>
    <row r="1629" spans="2:57" x14ac:dyDescent="0.2">
      <c r="B1629" s="7"/>
      <c r="C1629" s="7"/>
      <c r="E1629" s="7"/>
      <c r="F1629" s="7"/>
      <c r="G1629" s="7"/>
      <c r="H1629" s="7"/>
      <c r="I1629" s="7"/>
      <c r="J1629" s="7"/>
      <c r="K1629" s="7"/>
      <c r="O1629" s="10"/>
      <c r="P1629" s="7"/>
      <c r="Q1629" s="7"/>
      <c r="S1629" s="7"/>
      <c r="T1629" s="7"/>
      <c r="U1629" s="7"/>
      <c r="V1629" s="7"/>
      <c r="X1629" s="7"/>
      <c r="Y1629" s="7"/>
      <c r="Z1629" s="7"/>
      <c r="AA1629" s="7"/>
      <c r="AC1629" s="7"/>
      <c r="AD1629" s="7"/>
      <c r="AF1629" s="7"/>
      <c r="AG1629" s="7"/>
      <c r="AH1629" s="7"/>
      <c r="AI1629" s="7"/>
      <c r="AJ1629" s="7"/>
      <c r="AK1629" s="7"/>
      <c r="AL1629" s="7"/>
      <c r="AM1629" s="7"/>
      <c r="AN1629" s="7"/>
      <c r="AO1629" s="7"/>
      <c r="AP1629" s="7"/>
      <c r="AQ1629" s="7"/>
      <c r="AR1629" s="7"/>
      <c r="AS1629" s="7"/>
      <c r="AT1629" s="7"/>
      <c r="AU1629" s="7"/>
      <c r="AV1629" s="7"/>
      <c r="AW1629" s="7"/>
      <c r="AX1629" s="7"/>
      <c r="AY1629" s="7"/>
      <c r="AZ1629" s="7"/>
      <c r="BA1629" s="7"/>
      <c r="BB1629" s="7"/>
      <c r="BC1629" s="7"/>
      <c r="BD1629" s="7"/>
      <c r="BE1629" s="7"/>
    </row>
    <row r="1630" spans="2:57" x14ac:dyDescent="0.2">
      <c r="B1630" s="7"/>
      <c r="C1630" s="7"/>
      <c r="E1630" s="7"/>
      <c r="F1630" s="7"/>
      <c r="G1630" s="7"/>
      <c r="H1630" s="7"/>
      <c r="I1630" s="7"/>
      <c r="J1630" s="7"/>
      <c r="K1630" s="7"/>
      <c r="O1630" s="10"/>
      <c r="P1630" s="7"/>
      <c r="Q1630" s="7"/>
      <c r="S1630" s="7"/>
      <c r="T1630" s="7"/>
      <c r="U1630" s="7"/>
      <c r="V1630" s="7"/>
      <c r="X1630" s="7"/>
      <c r="Y1630" s="7"/>
      <c r="Z1630" s="7"/>
      <c r="AA1630" s="7"/>
      <c r="AC1630" s="7"/>
      <c r="AD1630" s="7"/>
      <c r="AF1630" s="7"/>
      <c r="AG1630" s="7"/>
      <c r="AH1630" s="7"/>
      <c r="AI1630" s="7"/>
      <c r="AJ1630" s="7"/>
      <c r="AK1630" s="7"/>
      <c r="AL1630" s="7"/>
      <c r="AM1630" s="7"/>
      <c r="AN1630" s="7"/>
      <c r="AO1630" s="7"/>
      <c r="AP1630" s="7"/>
      <c r="AQ1630" s="7"/>
      <c r="AR1630" s="7"/>
      <c r="AS1630" s="7"/>
      <c r="AT1630" s="7"/>
      <c r="AU1630" s="7"/>
      <c r="AV1630" s="7"/>
      <c r="AW1630" s="7"/>
      <c r="AX1630" s="7"/>
      <c r="AY1630" s="7"/>
      <c r="AZ1630" s="7"/>
      <c r="BA1630" s="7"/>
      <c r="BB1630" s="7"/>
      <c r="BC1630" s="7"/>
      <c r="BD1630" s="7"/>
      <c r="BE1630" s="7"/>
    </row>
    <row r="1631" spans="2:57" x14ac:dyDescent="0.2">
      <c r="B1631" s="7"/>
      <c r="C1631" s="7"/>
      <c r="E1631" s="7"/>
      <c r="F1631" s="7"/>
      <c r="G1631" s="7"/>
      <c r="H1631" s="7"/>
      <c r="I1631" s="7"/>
      <c r="J1631" s="7"/>
      <c r="K1631" s="7"/>
      <c r="O1631" s="10"/>
      <c r="P1631" s="7"/>
      <c r="Q1631" s="7"/>
      <c r="S1631" s="7"/>
      <c r="T1631" s="7"/>
      <c r="U1631" s="7"/>
      <c r="V1631" s="7"/>
      <c r="X1631" s="7"/>
      <c r="Y1631" s="7"/>
      <c r="Z1631" s="7"/>
      <c r="AA1631" s="7"/>
      <c r="AC1631" s="7"/>
      <c r="AD1631" s="7"/>
      <c r="AF1631" s="7"/>
      <c r="AG1631" s="7"/>
      <c r="AH1631" s="7"/>
      <c r="AI1631" s="7"/>
      <c r="AJ1631" s="7"/>
      <c r="AK1631" s="7"/>
      <c r="AL1631" s="7"/>
      <c r="AM1631" s="7"/>
      <c r="AN1631" s="7"/>
      <c r="AO1631" s="7"/>
      <c r="AP1631" s="7"/>
      <c r="AQ1631" s="7"/>
      <c r="AR1631" s="7"/>
      <c r="AS1631" s="7"/>
      <c r="AT1631" s="7"/>
      <c r="AU1631" s="7"/>
      <c r="AV1631" s="7"/>
      <c r="AW1631" s="7"/>
      <c r="AX1631" s="7"/>
      <c r="AY1631" s="7"/>
      <c r="AZ1631" s="7"/>
      <c r="BA1631" s="7"/>
      <c r="BB1631" s="7"/>
      <c r="BC1631" s="7"/>
      <c r="BD1631" s="7"/>
      <c r="BE1631" s="7"/>
    </row>
    <row r="1632" spans="2:57" x14ac:dyDescent="0.2">
      <c r="B1632" s="7"/>
      <c r="C1632" s="7"/>
      <c r="E1632" s="7"/>
      <c r="F1632" s="7"/>
      <c r="G1632" s="7"/>
      <c r="H1632" s="7"/>
      <c r="I1632" s="7"/>
      <c r="J1632" s="7"/>
      <c r="K1632" s="7"/>
      <c r="O1632" s="10"/>
      <c r="P1632" s="7"/>
      <c r="Q1632" s="7"/>
      <c r="S1632" s="7"/>
      <c r="T1632" s="7"/>
      <c r="U1632" s="7"/>
      <c r="V1632" s="7"/>
      <c r="X1632" s="7"/>
      <c r="Y1632" s="7"/>
      <c r="Z1632" s="7"/>
      <c r="AA1632" s="7"/>
      <c r="AC1632" s="7"/>
      <c r="AD1632" s="7"/>
      <c r="AF1632" s="7"/>
      <c r="AG1632" s="7"/>
      <c r="AH1632" s="7"/>
      <c r="AI1632" s="7"/>
      <c r="AJ1632" s="7"/>
      <c r="AK1632" s="7"/>
      <c r="AL1632" s="7"/>
      <c r="AM1632" s="7"/>
      <c r="AN1632" s="7"/>
      <c r="AO1632" s="7"/>
      <c r="AP1632" s="7"/>
      <c r="AQ1632" s="7"/>
      <c r="AR1632" s="7"/>
      <c r="AS1632" s="7"/>
      <c r="AT1632" s="7"/>
      <c r="AU1632" s="7"/>
      <c r="AV1632" s="7"/>
      <c r="AW1632" s="7"/>
      <c r="AX1632" s="7"/>
      <c r="AY1632" s="7"/>
      <c r="AZ1632" s="7"/>
      <c r="BA1632" s="7"/>
      <c r="BB1632" s="7"/>
      <c r="BC1632" s="7"/>
      <c r="BD1632" s="7"/>
      <c r="BE1632" s="7"/>
    </row>
    <row r="1633" spans="2:57" x14ac:dyDescent="0.2">
      <c r="B1633" s="7"/>
      <c r="C1633" s="7"/>
      <c r="E1633" s="7"/>
      <c r="F1633" s="7"/>
      <c r="G1633" s="7"/>
      <c r="H1633" s="7"/>
      <c r="I1633" s="7"/>
      <c r="J1633" s="7"/>
      <c r="K1633" s="7"/>
      <c r="O1633" s="10"/>
      <c r="P1633" s="7"/>
      <c r="Q1633" s="7"/>
      <c r="S1633" s="7"/>
      <c r="T1633" s="7"/>
      <c r="U1633" s="7"/>
      <c r="V1633" s="7"/>
      <c r="X1633" s="7"/>
      <c r="Y1633" s="7"/>
      <c r="Z1633" s="7"/>
      <c r="AA1633" s="7"/>
      <c r="AC1633" s="7"/>
      <c r="AD1633" s="7"/>
      <c r="AF1633" s="7"/>
      <c r="AG1633" s="7"/>
      <c r="AH1633" s="7"/>
      <c r="AI1633" s="7"/>
      <c r="AJ1633" s="7"/>
      <c r="AK1633" s="7"/>
      <c r="AL1633" s="7"/>
      <c r="AM1633" s="7"/>
      <c r="AN1633" s="7"/>
      <c r="AO1633" s="7"/>
      <c r="AP1633" s="7"/>
      <c r="AQ1633" s="7"/>
      <c r="AR1633" s="7"/>
      <c r="AS1633" s="7"/>
      <c r="AT1633" s="7"/>
      <c r="AU1633" s="7"/>
      <c r="AV1633" s="7"/>
      <c r="AW1633" s="7"/>
      <c r="AX1633" s="7"/>
      <c r="AY1633" s="7"/>
      <c r="AZ1633" s="7"/>
      <c r="BA1633" s="7"/>
      <c r="BB1633" s="7"/>
      <c r="BC1633" s="7"/>
      <c r="BD1633" s="7"/>
      <c r="BE1633" s="7"/>
    </row>
    <row r="1634" spans="2:57" x14ac:dyDescent="0.2">
      <c r="B1634" s="7"/>
      <c r="C1634" s="7"/>
      <c r="E1634" s="7"/>
      <c r="F1634" s="7"/>
      <c r="G1634" s="7"/>
      <c r="H1634" s="7"/>
      <c r="I1634" s="7"/>
      <c r="J1634" s="7"/>
      <c r="K1634" s="7"/>
      <c r="O1634" s="10"/>
      <c r="P1634" s="7"/>
      <c r="Q1634" s="7"/>
      <c r="S1634" s="7"/>
      <c r="T1634" s="7"/>
      <c r="U1634" s="7"/>
      <c r="V1634" s="7"/>
      <c r="X1634" s="7"/>
      <c r="Y1634" s="7"/>
      <c r="Z1634" s="7"/>
      <c r="AA1634" s="7"/>
      <c r="AC1634" s="7"/>
      <c r="AD1634" s="7"/>
      <c r="AF1634" s="7"/>
      <c r="AG1634" s="7"/>
      <c r="AH1634" s="7"/>
      <c r="AI1634" s="7"/>
      <c r="AJ1634" s="7"/>
      <c r="AK1634" s="7"/>
      <c r="AL1634" s="7"/>
      <c r="AM1634" s="7"/>
      <c r="AN1634" s="7"/>
      <c r="AO1634" s="7"/>
      <c r="AP1634" s="7"/>
      <c r="AQ1634" s="7"/>
      <c r="AR1634" s="7"/>
      <c r="AS1634" s="7"/>
      <c r="AT1634" s="7"/>
      <c r="AU1634" s="7"/>
      <c r="AV1634" s="7"/>
      <c r="AW1634" s="7"/>
      <c r="AX1634" s="7"/>
      <c r="AY1634" s="7"/>
      <c r="AZ1634" s="7"/>
      <c r="BA1634" s="7"/>
      <c r="BB1634" s="7"/>
      <c r="BC1634" s="7"/>
      <c r="BD1634" s="7"/>
      <c r="BE1634" s="7"/>
    </row>
    <row r="1635" spans="2:57" x14ac:dyDescent="0.2">
      <c r="B1635" s="7"/>
      <c r="C1635" s="7"/>
      <c r="E1635" s="7"/>
      <c r="F1635" s="7"/>
      <c r="G1635" s="7"/>
      <c r="H1635" s="7"/>
      <c r="I1635" s="7"/>
      <c r="J1635" s="7"/>
      <c r="K1635" s="7"/>
      <c r="O1635" s="10"/>
      <c r="P1635" s="7"/>
      <c r="Q1635" s="7"/>
      <c r="S1635" s="7"/>
      <c r="T1635" s="7"/>
      <c r="U1635" s="7"/>
      <c r="V1635" s="7"/>
      <c r="X1635" s="7"/>
      <c r="Y1635" s="7"/>
      <c r="Z1635" s="7"/>
      <c r="AA1635" s="7"/>
      <c r="AC1635" s="7"/>
      <c r="AD1635" s="7"/>
      <c r="AF1635" s="7"/>
      <c r="AG1635" s="7"/>
      <c r="AH1635" s="7"/>
      <c r="AI1635" s="7"/>
      <c r="AJ1635" s="7"/>
      <c r="AK1635" s="7"/>
      <c r="AL1635" s="7"/>
      <c r="AM1635" s="7"/>
      <c r="AN1635" s="7"/>
      <c r="AO1635" s="7"/>
      <c r="AP1635" s="7"/>
      <c r="AQ1635" s="7"/>
      <c r="AR1635" s="7"/>
      <c r="AS1635" s="7"/>
      <c r="AT1635" s="7"/>
      <c r="AU1635" s="7"/>
      <c r="AV1635" s="7"/>
      <c r="AW1635" s="7"/>
      <c r="AX1635" s="7"/>
      <c r="AY1635" s="7"/>
      <c r="AZ1635" s="7"/>
      <c r="BA1635" s="7"/>
      <c r="BB1635" s="7"/>
      <c r="BC1635" s="7"/>
      <c r="BD1635" s="7"/>
      <c r="BE1635" s="7"/>
    </row>
    <row r="1636" spans="2:57" x14ac:dyDescent="0.2">
      <c r="B1636" s="7"/>
      <c r="C1636" s="7"/>
      <c r="E1636" s="7"/>
      <c r="F1636" s="7"/>
      <c r="G1636" s="7"/>
      <c r="H1636" s="7"/>
      <c r="I1636" s="7"/>
      <c r="J1636" s="7"/>
      <c r="K1636" s="7"/>
      <c r="O1636" s="10"/>
      <c r="P1636" s="7"/>
      <c r="Q1636" s="7"/>
      <c r="S1636" s="7"/>
      <c r="T1636" s="7"/>
      <c r="U1636" s="7"/>
      <c r="V1636" s="7"/>
      <c r="X1636" s="7"/>
      <c r="Y1636" s="7"/>
      <c r="Z1636" s="7"/>
      <c r="AA1636" s="7"/>
      <c r="AC1636" s="7"/>
      <c r="AD1636" s="7"/>
      <c r="AF1636" s="7"/>
      <c r="AG1636" s="7"/>
      <c r="AH1636" s="7"/>
      <c r="AI1636" s="7"/>
      <c r="AJ1636" s="7"/>
      <c r="AK1636" s="7"/>
      <c r="AL1636" s="7"/>
      <c r="AM1636" s="7"/>
      <c r="AN1636" s="7"/>
      <c r="AO1636" s="7"/>
      <c r="AP1636" s="7"/>
      <c r="AQ1636" s="7"/>
      <c r="AR1636" s="7"/>
      <c r="AS1636" s="7"/>
      <c r="AT1636" s="7"/>
      <c r="AU1636" s="7"/>
      <c r="AV1636" s="7"/>
      <c r="AW1636" s="7"/>
      <c r="AX1636" s="7"/>
      <c r="AY1636" s="7"/>
      <c r="AZ1636" s="7"/>
      <c r="BA1636" s="7"/>
      <c r="BB1636" s="7"/>
      <c r="BC1636" s="7"/>
      <c r="BD1636" s="7"/>
      <c r="BE1636" s="7"/>
    </row>
    <row r="1637" spans="2:57" x14ac:dyDescent="0.2">
      <c r="B1637" s="7"/>
      <c r="C1637" s="7"/>
      <c r="E1637" s="7"/>
      <c r="F1637" s="7"/>
      <c r="G1637" s="7"/>
      <c r="H1637" s="7"/>
      <c r="I1637" s="7"/>
      <c r="J1637" s="7"/>
      <c r="K1637" s="7"/>
      <c r="O1637" s="10"/>
      <c r="P1637" s="7"/>
      <c r="Q1637" s="7"/>
      <c r="S1637" s="7"/>
      <c r="T1637" s="7"/>
      <c r="U1637" s="7"/>
      <c r="V1637" s="7"/>
      <c r="X1637" s="7"/>
      <c r="Y1637" s="7"/>
      <c r="Z1637" s="7"/>
      <c r="AA1637" s="7"/>
      <c r="AC1637" s="7"/>
      <c r="AD1637" s="7"/>
      <c r="AF1637" s="7"/>
      <c r="AG1637" s="7"/>
      <c r="AH1637" s="7"/>
      <c r="AI1637" s="7"/>
      <c r="AJ1637" s="7"/>
      <c r="AK1637" s="7"/>
      <c r="AL1637" s="7"/>
      <c r="AM1637" s="7"/>
      <c r="AN1637" s="7"/>
      <c r="AO1637" s="7"/>
      <c r="AP1637" s="7"/>
      <c r="AQ1637" s="7"/>
      <c r="AR1637" s="7"/>
      <c r="AS1637" s="7"/>
      <c r="AT1637" s="7"/>
      <c r="AU1637" s="7"/>
      <c r="AV1637" s="7"/>
      <c r="AW1637" s="7"/>
      <c r="AX1637" s="7"/>
      <c r="AY1637" s="7"/>
      <c r="AZ1637" s="7"/>
      <c r="BA1637" s="7"/>
      <c r="BB1637" s="7"/>
      <c r="BC1637" s="7"/>
      <c r="BD1637" s="7"/>
      <c r="BE1637" s="7"/>
    </row>
    <row r="1638" spans="2:57" x14ac:dyDescent="0.2">
      <c r="B1638" s="7"/>
      <c r="C1638" s="7"/>
      <c r="E1638" s="7"/>
      <c r="F1638" s="7"/>
      <c r="G1638" s="7"/>
      <c r="H1638" s="7"/>
      <c r="I1638" s="7"/>
      <c r="J1638" s="7"/>
      <c r="K1638" s="7"/>
      <c r="O1638" s="10"/>
      <c r="P1638" s="7"/>
      <c r="Q1638" s="7"/>
      <c r="S1638" s="7"/>
      <c r="T1638" s="7"/>
      <c r="U1638" s="7"/>
      <c r="V1638" s="7"/>
      <c r="X1638" s="7"/>
      <c r="Y1638" s="7"/>
      <c r="Z1638" s="7"/>
      <c r="AA1638" s="7"/>
      <c r="AC1638" s="7"/>
      <c r="AD1638" s="7"/>
      <c r="AF1638" s="7"/>
      <c r="AG1638" s="7"/>
      <c r="AH1638" s="7"/>
      <c r="AI1638" s="7"/>
      <c r="AJ1638" s="7"/>
      <c r="AK1638" s="7"/>
      <c r="AL1638" s="7"/>
      <c r="AM1638" s="7"/>
      <c r="AN1638" s="7"/>
      <c r="AO1638" s="7"/>
      <c r="AP1638" s="7"/>
      <c r="AQ1638" s="7"/>
      <c r="AR1638" s="7"/>
      <c r="AS1638" s="7"/>
      <c r="AT1638" s="7"/>
      <c r="AU1638" s="7"/>
      <c r="AV1638" s="7"/>
      <c r="AW1638" s="7"/>
      <c r="AX1638" s="7"/>
      <c r="AY1638" s="7"/>
      <c r="AZ1638" s="7"/>
      <c r="BA1638" s="7"/>
      <c r="BB1638" s="7"/>
      <c r="BC1638" s="7"/>
      <c r="BD1638" s="7"/>
      <c r="BE1638" s="7"/>
    </row>
    <row r="1639" spans="2:57" x14ac:dyDescent="0.2">
      <c r="B1639" s="7"/>
      <c r="C1639" s="7"/>
      <c r="E1639" s="7"/>
      <c r="F1639" s="7"/>
      <c r="G1639" s="7"/>
      <c r="H1639" s="7"/>
      <c r="I1639" s="7"/>
      <c r="J1639" s="7"/>
      <c r="K1639" s="7"/>
      <c r="O1639" s="10"/>
      <c r="P1639" s="7"/>
      <c r="Q1639" s="7"/>
      <c r="S1639" s="7"/>
      <c r="T1639" s="7"/>
      <c r="U1639" s="7"/>
      <c r="V1639" s="7"/>
      <c r="X1639" s="7"/>
      <c r="Y1639" s="7"/>
      <c r="Z1639" s="7"/>
      <c r="AA1639" s="7"/>
      <c r="AC1639" s="7"/>
      <c r="AD1639" s="7"/>
      <c r="AF1639" s="7"/>
      <c r="AG1639" s="7"/>
      <c r="AH1639" s="7"/>
      <c r="AI1639" s="7"/>
      <c r="AJ1639" s="7"/>
      <c r="AK1639" s="7"/>
      <c r="AL1639" s="7"/>
      <c r="AM1639" s="7"/>
      <c r="AN1639" s="7"/>
      <c r="AO1639" s="7"/>
      <c r="AP1639" s="7"/>
      <c r="AQ1639" s="7"/>
      <c r="AR1639" s="7"/>
      <c r="AS1639" s="7"/>
      <c r="AT1639" s="7"/>
      <c r="AU1639" s="7"/>
      <c r="AV1639" s="7"/>
      <c r="AW1639" s="7"/>
      <c r="AX1639" s="7"/>
      <c r="AY1639" s="7"/>
      <c r="AZ1639" s="7"/>
      <c r="BA1639" s="7"/>
      <c r="BB1639" s="7"/>
      <c r="BC1639" s="7"/>
      <c r="BD1639" s="7"/>
      <c r="BE1639" s="7"/>
    </row>
    <row r="1640" spans="2:57" x14ac:dyDescent="0.2">
      <c r="B1640" s="7"/>
      <c r="C1640" s="7"/>
      <c r="E1640" s="7"/>
      <c r="F1640" s="7"/>
      <c r="G1640" s="7"/>
      <c r="H1640" s="7"/>
      <c r="I1640" s="7"/>
      <c r="J1640" s="7"/>
      <c r="K1640" s="7"/>
      <c r="O1640" s="10"/>
      <c r="P1640" s="7"/>
      <c r="Q1640" s="7"/>
      <c r="S1640" s="7"/>
      <c r="T1640" s="7"/>
      <c r="U1640" s="7"/>
      <c r="V1640" s="7"/>
      <c r="X1640" s="7"/>
      <c r="Y1640" s="7"/>
      <c r="Z1640" s="7"/>
      <c r="AA1640" s="7"/>
      <c r="AC1640" s="7"/>
      <c r="AD1640" s="7"/>
      <c r="AF1640" s="7"/>
      <c r="AG1640" s="7"/>
      <c r="AH1640" s="7"/>
      <c r="AI1640" s="7"/>
      <c r="AJ1640" s="7"/>
      <c r="AK1640" s="7"/>
      <c r="AL1640" s="7"/>
      <c r="AM1640" s="7"/>
      <c r="AN1640" s="7"/>
      <c r="AO1640" s="7"/>
      <c r="AP1640" s="7"/>
      <c r="AQ1640" s="7"/>
      <c r="AR1640" s="7"/>
      <c r="AS1640" s="7"/>
      <c r="AT1640" s="7"/>
      <c r="AU1640" s="7"/>
      <c r="AV1640" s="7"/>
      <c r="AW1640" s="7"/>
      <c r="AX1640" s="7"/>
      <c r="AY1640" s="7"/>
      <c r="AZ1640" s="7"/>
      <c r="BA1640" s="7"/>
      <c r="BB1640" s="7"/>
      <c r="BC1640" s="7"/>
      <c r="BD1640" s="7"/>
      <c r="BE1640" s="7"/>
    </row>
    <row r="1641" spans="2:57" x14ac:dyDescent="0.2">
      <c r="B1641" s="7"/>
      <c r="C1641" s="7"/>
      <c r="E1641" s="7"/>
      <c r="F1641" s="7"/>
      <c r="G1641" s="7"/>
      <c r="H1641" s="7"/>
      <c r="I1641" s="7"/>
      <c r="J1641" s="7"/>
      <c r="K1641" s="7"/>
      <c r="O1641" s="10"/>
      <c r="P1641" s="7"/>
      <c r="Q1641" s="7"/>
      <c r="S1641" s="7"/>
      <c r="T1641" s="7"/>
      <c r="U1641" s="7"/>
      <c r="V1641" s="7"/>
      <c r="X1641" s="7"/>
      <c r="Y1641" s="7"/>
      <c r="Z1641" s="7"/>
      <c r="AA1641" s="7"/>
      <c r="AC1641" s="7"/>
      <c r="AD1641" s="7"/>
      <c r="AF1641" s="7"/>
      <c r="AG1641" s="7"/>
      <c r="AH1641" s="7"/>
      <c r="AI1641" s="7"/>
      <c r="AJ1641" s="7"/>
      <c r="AK1641" s="7"/>
      <c r="AL1641" s="7"/>
      <c r="AM1641" s="7"/>
      <c r="AN1641" s="7"/>
      <c r="AO1641" s="7"/>
      <c r="AP1641" s="7"/>
      <c r="AQ1641" s="7"/>
      <c r="AR1641" s="7"/>
      <c r="AS1641" s="7"/>
      <c r="AT1641" s="7"/>
      <c r="AU1641" s="7"/>
      <c r="AV1641" s="7"/>
      <c r="AW1641" s="7"/>
      <c r="AX1641" s="7"/>
      <c r="AY1641" s="7"/>
      <c r="AZ1641" s="7"/>
      <c r="BA1641" s="7"/>
      <c r="BB1641" s="7"/>
      <c r="BC1641" s="7"/>
      <c r="BD1641" s="7"/>
      <c r="BE1641" s="7"/>
    </row>
    <row r="1642" spans="2:57" x14ac:dyDescent="0.2">
      <c r="B1642" s="7"/>
      <c r="C1642" s="7"/>
      <c r="E1642" s="7"/>
      <c r="F1642" s="7"/>
      <c r="G1642" s="7"/>
      <c r="H1642" s="7"/>
      <c r="I1642" s="7"/>
      <c r="J1642" s="7"/>
      <c r="K1642" s="7"/>
      <c r="O1642" s="10"/>
      <c r="P1642" s="7"/>
      <c r="Q1642" s="7"/>
      <c r="S1642" s="7"/>
      <c r="T1642" s="7"/>
      <c r="U1642" s="7"/>
      <c r="V1642" s="7"/>
      <c r="X1642" s="7"/>
      <c r="Y1642" s="7"/>
      <c r="Z1642" s="7"/>
      <c r="AA1642" s="7"/>
      <c r="AC1642" s="7"/>
      <c r="AD1642" s="7"/>
      <c r="AF1642" s="7"/>
      <c r="AG1642" s="7"/>
      <c r="AH1642" s="7"/>
      <c r="AI1642" s="7"/>
      <c r="AJ1642" s="7"/>
      <c r="AK1642" s="7"/>
      <c r="AL1642" s="7"/>
      <c r="AM1642" s="7"/>
      <c r="AN1642" s="7"/>
      <c r="AO1642" s="7"/>
      <c r="AP1642" s="7"/>
      <c r="AQ1642" s="7"/>
      <c r="AR1642" s="7"/>
      <c r="AS1642" s="7"/>
      <c r="AT1642" s="7"/>
      <c r="AU1642" s="7"/>
      <c r="AV1642" s="7"/>
      <c r="AW1642" s="7"/>
      <c r="AX1642" s="7"/>
      <c r="AY1642" s="7"/>
      <c r="AZ1642" s="7"/>
      <c r="BA1642" s="7"/>
      <c r="BB1642" s="7"/>
      <c r="BC1642" s="7"/>
      <c r="BD1642" s="7"/>
      <c r="BE1642" s="7"/>
    </row>
    <row r="1643" spans="2:57" x14ac:dyDescent="0.2">
      <c r="B1643" s="7"/>
      <c r="C1643" s="7"/>
      <c r="E1643" s="7"/>
      <c r="F1643" s="7"/>
      <c r="G1643" s="7"/>
      <c r="H1643" s="7"/>
      <c r="I1643" s="7"/>
      <c r="J1643" s="7"/>
      <c r="K1643" s="7"/>
      <c r="O1643" s="10"/>
      <c r="P1643" s="7"/>
      <c r="Q1643" s="7"/>
      <c r="S1643" s="7"/>
      <c r="T1643" s="7"/>
      <c r="U1643" s="7"/>
      <c r="V1643" s="7"/>
      <c r="X1643" s="7"/>
      <c r="Y1643" s="7"/>
      <c r="Z1643" s="7"/>
      <c r="AA1643" s="7"/>
      <c r="AC1643" s="7"/>
      <c r="AD1643" s="7"/>
      <c r="AF1643" s="7"/>
      <c r="AG1643" s="7"/>
      <c r="AH1643" s="7"/>
      <c r="AI1643" s="7"/>
      <c r="AJ1643" s="7"/>
      <c r="AK1643" s="7"/>
      <c r="AL1643" s="7"/>
      <c r="AM1643" s="7"/>
      <c r="AN1643" s="7"/>
      <c r="AO1643" s="7"/>
      <c r="AP1643" s="7"/>
      <c r="AQ1643" s="7"/>
      <c r="AR1643" s="7"/>
      <c r="AS1643" s="7"/>
      <c r="AT1643" s="7"/>
      <c r="AU1643" s="7"/>
      <c r="AV1643" s="7"/>
      <c r="AW1643" s="7"/>
      <c r="AX1643" s="7"/>
      <c r="AY1643" s="7"/>
      <c r="AZ1643" s="7"/>
      <c r="BA1643" s="7"/>
      <c r="BB1643" s="7"/>
      <c r="BC1643" s="7"/>
      <c r="BD1643" s="7"/>
      <c r="BE1643" s="7"/>
    </row>
    <row r="1644" spans="2:57" x14ac:dyDescent="0.2">
      <c r="B1644" s="7"/>
      <c r="C1644" s="7"/>
      <c r="E1644" s="7"/>
      <c r="F1644" s="7"/>
      <c r="G1644" s="7"/>
      <c r="H1644" s="7"/>
      <c r="I1644" s="7"/>
      <c r="J1644" s="7"/>
      <c r="K1644" s="7"/>
      <c r="O1644" s="10"/>
      <c r="P1644" s="7"/>
      <c r="Q1644" s="7"/>
      <c r="S1644" s="7"/>
      <c r="T1644" s="7"/>
      <c r="U1644" s="7"/>
      <c r="V1644" s="7"/>
      <c r="X1644" s="7"/>
      <c r="Y1644" s="7"/>
      <c r="Z1644" s="7"/>
      <c r="AA1644" s="7"/>
      <c r="AC1644" s="7"/>
      <c r="AD1644" s="7"/>
      <c r="AF1644" s="7"/>
      <c r="AG1644" s="7"/>
      <c r="AH1644" s="7"/>
      <c r="AI1644" s="7"/>
      <c r="AJ1644" s="7"/>
      <c r="AK1644" s="7"/>
      <c r="AL1644" s="7"/>
      <c r="AM1644" s="7"/>
      <c r="AN1644" s="7"/>
      <c r="AO1644" s="7"/>
      <c r="AP1644" s="7"/>
      <c r="AQ1644" s="7"/>
      <c r="AR1644" s="7"/>
      <c r="AS1644" s="7"/>
      <c r="AT1644" s="7"/>
      <c r="AU1644" s="7"/>
      <c r="AV1644" s="7"/>
      <c r="AW1644" s="7"/>
      <c r="AX1644" s="7"/>
      <c r="AY1644" s="7"/>
      <c r="AZ1644" s="7"/>
      <c r="BA1644" s="7"/>
      <c r="BB1644" s="7"/>
      <c r="BC1644" s="7"/>
      <c r="BD1644" s="7"/>
      <c r="BE1644" s="7"/>
    </row>
    <row r="1645" spans="2:57" x14ac:dyDescent="0.2">
      <c r="B1645" s="7"/>
      <c r="C1645" s="7"/>
      <c r="E1645" s="7"/>
      <c r="F1645" s="7"/>
      <c r="G1645" s="7"/>
      <c r="H1645" s="7"/>
      <c r="I1645" s="7"/>
      <c r="J1645" s="7"/>
      <c r="K1645" s="7"/>
      <c r="O1645" s="10"/>
      <c r="P1645" s="7"/>
      <c r="Q1645" s="7"/>
      <c r="S1645" s="7"/>
      <c r="T1645" s="7"/>
      <c r="U1645" s="7"/>
      <c r="V1645" s="7"/>
      <c r="X1645" s="7"/>
      <c r="Y1645" s="7"/>
      <c r="Z1645" s="7"/>
      <c r="AA1645" s="7"/>
      <c r="AC1645" s="7"/>
      <c r="AD1645" s="7"/>
      <c r="AF1645" s="7"/>
      <c r="AG1645" s="7"/>
      <c r="AH1645" s="7"/>
      <c r="AI1645" s="7"/>
      <c r="AJ1645" s="7"/>
      <c r="AK1645" s="7"/>
      <c r="AL1645" s="7"/>
      <c r="AM1645" s="7"/>
      <c r="AN1645" s="7"/>
      <c r="AO1645" s="7"/>
      <c r="AP1645" s="7"/>
      <c r="AQ1645" s="7"/>
      <c r="AR1645" s="7"/>
      <c r="AS1645" s="7"/>
      <c r="AT1645" s="7"/>
      <c r="AU1645" s="7"/>
      <c r="AV1645" s="7"/>
      <c r="AW1645" s="7"/>
      <c r="AX1645" s="7"/>
      <c r="AY1645" s="7"/>
      <c r="AZ1645" s="7"/>
      <c r="BA1645" s="7"/>
      <c r="BB1645" s="7"/>
      <c r="BC1645" s="7"/>
      <c r="BD1645" s="7"/>
      <c r="BE1645" s="7"/>
    </row>
    <row r="1646" spans="2:57" x14ac:dyDescent="0.2">
      <c r="B1646" s="7"/>
      <c r="C1646" s="7"/>
      <c r="E1646" s="7"/>
      <c r="F1646" s="7"/>
      <c r="G1646" s="7"/>
      <c r="H1646" s="7"/>
      <c r="I1646" s="7"/>
      <c r="J1646" s="7"/>
      <c r="K1646" s="7"/>
      <c r="O1646" s="10"/>
      <c r="P1646" s="7"/>
      <c r="Q1646" s="7"/>
      <c r="S1646" s="7"/>
      <c r="T1646" s="7"/>
      <c r="U1646" s="7"/>
      <c r="V1646" s="7"/>
      <c r="X1646" s="7"/>
      <c r="Y1646" s="7"/>
      <c r="Z1646" s="7"/>
      <c r="AA1646" s="7"/>
      <c r="AC1646" s="7"/>
      <c r="AD1646" s="7"/>
      <c r="AF1646" s="7"/>
      <c r="AG1646" s="7"/>
      <c r="AH1646" s="7"/>
      <c r="AI1646" s="7"/>
      <c r="AJ1646" s="7"/>
      <c r="AK1646" s="7"/>
      <c r="AL1646" s="7"/>
      <c r="AM1646" s="7"/>
      <c r="AN1646" s="7"/>
      <c r="AO1646" s="7"/>
      <c r="AP1646" s="7"/>
      <c r="AQ1646" s="7"/>
      <c r="AR1646" s="7"/>
      <c r="AS1646" s="7"/>
      <c r="AT1646" s="7"/>
      <c r="AU1646" s="7"/>
      <c r="AV1646" s="7"/>
      <c r="AW1646" s="7"/>
      <c r="AX1646" s="7"/>
      <c r="AY1646" s="7"/>
      <c r="AZ1646" s="7"/>
      <c r="BA1646" s="7"/>
      <c r="BB1646" s="7"/>
      <c r="BC1646" s="7"/>
      <c r="BD1646" s="7"/>
      <c r="BE1646" s="7"/>
    </row>
    <row r="1647" spans="2:57" x14ac:dyDescent="0.2">
      <c r="B1647" s="7"/>
      <c r="C1647" s="7"/>
      <c r="E1647" s="7"/>
      <c r="F1647" s="7"/>
      <c r="G1647" s="7"/>
      <c r="H1647" s="7"/>
      <c r="I1647" s="7"/>
      <c r="J1647" s="7"/>
      <c r="K1647" s="7"/>
      <c r="O1647" s="10"/>
      <c r="P1647" s="7"/>
      <c r="Q1647" s="7"/>
      <c r="S1647" s="7"/>
      <c r="T1647" s="7"/>
      <c r="U1647" s="7"/>
      <c r="V1647" s="7"/>
      <c r="X1647" s="7"/>
      <c r="Y1647" s="7"/>
      <c r="Z1647" s="7"/>
      <c r="AA1647" s="7"/>
      <c r="AC1647" s="7"/>
      <c r="AD1647" s="7"/>
      <c r="AF1647" s="7"/>
      <c r="AG1647" s="7"/>
      <c r="AH1647" s="7"/>
      <c r="AI1647" s="7"/>
      <c r="AJ1647" s="7"/>
      <c r="AK1647" s="7"/>
      <c r="AL1647" s="7"/>
      <c r="AM1647" s="7"/>
      <c r="AN1647" s="7"/>
      <c r="AO1647" s="7"/>
      <c r="AP1647" s="7"/>
      <c r="AQ1647" s="7"/>
      <c r="AR1647" s="7"/>
      <c r="AS1647" s="7"/>
      <c r="AT1647" s="7"/>
      <c r="AU1647" s="7"/>
      <c r="AV1647" s="7"/>
      <c r="AW1647" s="7"/>
      <c r="AX1647" s="7"/>
      <c r="AY1647" s="7"/>
      <c r="AZ1647" s="7"/>
      <c r="BA1647" s="7"/>
      <c r="BB1647" s="7"/>
      <c r="BC1647" s="7"/>
      <c r="BD1647" s="7"/>
      <c r="BE1647" s="7"/>
    </row>
    <row r="1648" spans="2:57" x14ac:dyDescent="0.2">
      <c r="B1648" s="7"/>
      <c r="C1648" s="7"/>
      <c r="E1648" s="7"/>
      <c r="F1648" s="7"/>
      <c r="G1648" s="7"/>
      <c r="H1648" s="7"/>
      <c r="I1648" s="7"/>
      <c r="J1648" s="7"/>
      <c r="K1648" s="7"/>
      <c r="O1648" s="10"/>
      <c r="P1648" s="7"/>
      <c r="Q1648" s="7"/>
      <c r="S1648" s="7"/>
      <c r="T1648" s="7"/>
      <c r="U1648" s="7"/>
      <c r="V1648" s="7"/>
      <c r="X1648" s="7"/>
      <c r="Y1648" s="7"/>
      <c r="Z1648" s="7"/>
      <c r="AA1648" s="7"/>
      <c r="AC1648" s="7"/>
      <c r="AD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7"/>
      <c r="AP1648" s="7"/>
      <c r="AQ1648" s="7"/>
      <c r="AR1648" s="7"/>
      <c r="AS1648" s="7"/>
      <c r="AT1648" s="7"/>
      <c r="AU1648" s="7"/>
      <c r="AV1648" s="7"/>
      <c r="AW1648" s="7"/>
      <c r="AX1648" s="7"/>
      <c r="AY1648" s="7"/>
      <c r="AZ1648" s="7"/>
      <c r="BA1648" s="7"/>
      <c r="BB1648" s="7"/>
      <c r="BC1648" s="7"/>
      <c r="BD1648" s="7"/>
      <c r="BE1648" s="7"/>
    </row>
    <row r="1649" spans="2:57" x14ac:dyDescent="0.2">
      <c r="B1649" s="7"/>
      <c r="C1649" s="7"/>
      <c r="E1649" s="7"/>
      <c r="F1649" s="7"/>
      <c r="G1649" s="7"/>
      <c r="H1649" s="7"/>
      <c r="I1649" s="7"/>
      <c r="J1649" s="7"/>
      <c r="K1649" s="7"/>
      <c r="O1649" s="10"/>
      <c r="P1649" s="7"/>
      <c r="Q1649" s="7"/>
      <c r="S1649" s="7"/>
      <c r="T1649" s="7"/>
      <c r="U1649" s="7"/>
      <c r="V1649" s="7"/>
      <c r="X1649" s="7"/>
      <c r="Y1649" s="7"/>
      <c r="Z1649" s="7"/>
      <c r="AA1649" s="7"/>
      <c r="AC1649" s="7"/>
      <c r="AD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7"/>
      <c r="AP1649" s="7"/>
      <c r="AQ1649" s="7"/>
      <c r="AR1649" s="7"/>
      <c r="AS1649" s="7"/>
      <c r="AT1649" s="7"/>
      <c r="AU1649" s="7"/>
      <c r="AV1649" s="7"/>
      <c r="AW1649" s="7"/>
      <c r="AX1649" s="7"/>
      <c r="AY1649" s="7"/>
      <c r="AZ1649" s="7"/>
      <c r="BA1649" s="7"/>
      <c r="BB1649" s="7"/>
      <c r="BC1649" s="7"/>
      <c r="BD1649" s="7"/>
      <c r="BE1649" s="7"/>
    </row>
    <row r="1650" spans="2:57" x14ac:dyDescent="0.2">
      <c r="B1650" s="7"/>
      <c r="C1650" s="7"/>
      <c r="E1650" s="7"/>
      <c r="F1650" s="7"/>
      <c r="G1650" s="7"/>
      <c r="H1650" s="7"/>
      <c r="I1650" s="7"/>
      <c r="J1650" s="7"/>
      <c r="K1650" s="7"/>
      <c r="O1650" s="10"/>
      <c r="P1650" s="7"/>
      <c r="Q1650" s="7"/>
      <c r="S1650" s="7"/>
      <c r="T1650" s="7"/>
      <c r="U1650" s="7"/>
      <c r="V1650" s="7"/>
      <c r="X1650" s="7"/>
      <c r="Y1650" s="7"/>
      <c r="Z1650" s="7"/>
      <c r="AA1650" s="7"/>
      <c r="AC1650" s="7"/>
      <c r="AD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7"/>
      <c r="AP1650" s="7"/>
      <c r="AQ1650" s="7"/>
      <c r="AR1650" s="7"/>
      <c r="AS1650" s="7"/>
      <c r="AT1650" s="7"/>
      <c r="AU1650" s="7"/>
      <c r="AV1650" s="7"/>
      <c r="AW1650" s="7"/>
      <c r="AX1650" s="7"/>
      <c r="AY1650" s="7"/>
      <c r="AZ1650" s="7"/>
      <c r="BA1650" s="7"/>
      <c r="BB1650" s="7"/>
      <c r="BC1650" s="7"/>
      <c r="BD1650" s="7"/>
      <c r="BE1650" s="7"/>
    </row>
    <row r="1651" spans="2:57" x14ac:dyDescent="0.2">
      <c r="B1651" s="7"/>
      <c r="C1651" s="7"/>
      <c r="E1651" s="7"/>
      <c r="F1651" s="7"/>
      <c r="G1651" s="7"/>
      <c r="H1651" s="7"/>
      <c r="I1651" s="7"/>
      <c r="J1651" s="7"/>
      <c r="K1651" s="7"/>
      <c r="O1651" s="10"/>
      <c r="P1651" s="7"/>
      <c r="Q1651" s="7"/>
      <c r="S1651" s="7"/>
      <c r="T1651" s="7"/>
      <c r="U1651" s="7"/>
      <c r="V1651" s="7"/>
      <c r="X1651" s="7"/>
      <c r="Y1651" s="7"/>
      <c r="Z1651" s="7"/>
      <c r="AA1651" s="7"/>
      <c r="AC1651" s="7"/>
      <c r="AD1651" s="7"/>
      <c r="AF1651" s="7"/>
      <c r="AG1651" s="7"/>
      <c r="AH1651" s="7"/>
      <c r="AI1651" s="7"/>
      <c r="AJ1651" s="7"/>
      <c r="AK1651" s="7"/>
      <c r="AL1651" s="7"/>
      <c r="AM1651" s="7"/>
      <c r="AN1651" s="7"/>
      <c r="AO1651" s="7"/>
      <c r="AP1651" s="7"/>
      <c r="AQ1651" s="7"/>
      <c r="AR1651" s="7"/>
      <c r="AS1651" s="7"/>
      <c r="AT1651" s="7"/>
      <c r="AU1651" s="7"/>
      <c r="AV1651" s="7"/>
      <c r="AW1651" s="7"/>
      <c r="AX1651" s="7"/>
      <c r="AY1651" s="7"/>
      <c r="AZ1651" s="7"/>
      <c r="BA1651" s="7"/>
      <c r="BB1651" s="7"/>
      <c r="BC1651" s="7"/>
      <c r="BD1651" s="7"/>
      <c r="BE1651" s="7"/>
    </row>
    <row r="1652" spans="2:57" x14ac:dyDescent="0.2">
      <c r="B1652" s="7"/>
      <c r="C1652" s="7"/>
      <c r="E1652" s="7"/>
      <c r="F1652" s="7"/>
      <c r="G1652" s="7"/>
      <c r="H1652" s="7"/>
      <c r="I1652" s="7"/>
      <c r="J1652" s="7"/>
      <c r="K1652" s="7"/>
      <c r="O1652" s="10"/>
      <c r="P1652" s="7"/>
      <c r="Q1652" s="7"/>
      <c r="S1652" s="7"/>
      <c r="T1652" s="7"/>
      <c r="U1652" s="7"/>
      <c r="V1652" s="7"/>
      <c r="X1652" s="7"/>
      <c r="Y1652" s="7"/>
      <c r="Z1652" s="7"/>
      <c r="AA1652" s="7"/>
      <c r="AC1652" s="7"/>
      <c r="AD1652" s="7"/>
      <c r="AF1652" s="7"/>
      <c r="AG1652" s="7"/>
      <c r="AH1652" s="7"/>
      <c r="AI1652" s="7"/>
      <c r="AJ1652" s="7"/>
      <c r="AK1652" s="7"/>
      <c r="AL1652" s="7"/>
      <c r="AM1652" s="7"/>
      <c r="AN1652" s="7"/>
      <c r="AO1652" s="7"/>
      <c r="AP1652" s="7"/>
      <c r="AQ1652" s="7"/>
      <c r="AR1652" s="7"/>
      <c r="AS1652" s="7"/>
      <c r="AT1652" s="7"/>
      <c r="AU1652" s="7"/>
      <c r="AV1652" s="7"/>
      <c r="AW1652" s="7"/>
      <c r="AX1652" s="7"/>
      <c r="AY1652" s="7"/>
      <c r="AZ1652" s="7"/>
      <c r="BA1652" s="7"/>
      <c r="BB1652" s="7"/>
      <c r="BC1652" s="7"/>
      <c r="BD1652" s="7"/>
      <c r="BE1652" s="7"/>
    </row>
    <row r="1653" spans="2:57" x14ac:dyDescent="0.2">
      <c r="B1653" s="7"/>
      <c r="C1653" s="7"/>
      <c r="E1653" s="7"/>
      <c r="F1653" s="7"/>
      <c r="G1653" s="7"/>
      <c r="H1653" s="7"/>
      <c r="I1653" s="7"/>
      <c r="J1653" s="7"/>
      <c r="K1653" s="7"/>
      <c r="O1653" s="10"/>
      <c r="P1653" s="7"/>
      <c r="Q1653" s="7"/>
      <c r="S1653" s="7"/>
      <c r="T1653" s="7"/>
      <c r="U1653" s="7"/>
      <c r="V1653" s="7"/>
      <c r="X1653" s="7"/>
      <c r="Y1653" s="7"/>
      <c r="Z1653" s="7"/>
      <c r="AA1653" s="7"/>
      <c r="AC1653" s="7"/>
      <c r="AD1653" s="7"/>
      <c r="AF1653" s="7"/>
      <c r="AG1653" s="7"/>
      <c r="AH1653" s="7"/>
      <c r="AI1653" s="7"/>
      <c r="AJ1653" s="7"/>
      <c r="AK1653" s="7"/>
      <c r="AL1653" s="7"/>
      <c r="AM1653" s="7"/>
      <c r="AN1653" s="7"/>
      <c r="AO1653" s="7"/>
      <c r="AP1653" s="7"/>
      <c r="AQ1653" s="7"/>
      <c r="AR1653" s="7"/>
      <c r="AS1653" s="7"/>
      <c r="AT1653" s="7"/>
      <c r="AU1653" s="7"/>
      <c r="AV1653" s="7"/>
      <c r="AW1653" s="7"/>
      <c r="AX1653" s="7"/>
      <c r="AY1653" s="7"/>
      <c r="AZ1653" s="7"/>
      <c r="BA1653" s="7"/>
      <c r="BB1653" s="7"/>
      <c r="BC1653" s="7"/>
      <c r="BD1653" s="7"/>
      <c r="BE1653" s="7"/>
    </row>
    <row r="1654" spans="2:57" x14ac:dyDescent="0.2">
      <c r="B1654" s="7"/>
      <c r="C1654" s="7"/>
      <c r="E1654" s="7"/>
      <c r="F1654" s="7"/>
      <c r="G1654" s="7"/>
      <c r="H1654" s="7"/>
      <c r="I1654" s="7"/>
      <c r="J1654" s="7"/>
      <c r="K1654" s="7"/>
      <c r="O1654" s="10"/>
      <c r="P1654" s="7"/>
      <c r="Q1654" s="7"/>
      <c r="S1654" s="7"/>
      <c r="T1654" s="7"/>
      <c r="U1654" s="7"/>
      <c r="V1654" s="7"/>
      <c r="X1654" s="7"/>
      <c r="Y1654" s="7"/>
      <c r="Z1654" s="7"/>
      <c r="AA1654" s="7"/>
      <c r="AC1654" s="7"/>
      <c r="AD1654" s="7"/>
      <c r="AF1654" s="7"/>
      <c r="AG1654" s="7"/>
      <c r="AH1654" s="7"/>
      <c r="AI1654" s="7"/>
      <c r="AJ1654" s="7"/>
      <c r="AK1654" s="7"/>
      <c r="AL1654" s="7"/>
      <c r="AM1654" s="7"/>
      <c r="AN1654" s="7"/>
      <c r="AO1654" s="7"/>
      <c r="AP1654" s="7"/>
      <c r="AQ1654" s="7"/>
      <c r="AR1654" s="7"/>
      <c r="AS1654" s="7"/>
      <c r="AT1654" s="7"/>
      <c r="AU1654" s="7"/>
      <c r="AV1654" s="7"/>
      <c r="AW1654" s="7"/>
      <c r="AX1654" s="7"/>
      <c r="AY1654" s="7"/>
      <c r="AZ1654" s="7"/>
      <c r="BA1654" s="7"/>
      <c r="BB1654" s="7"/>
      <c r="BC1654" s="7"/>
      <c r="BD1654" s="7"/>
      <c r="BE1654" s="7"/>
    </row>
    <row r="1655" spans="2:57" x14ac:dyDescent="0.2">
      <c r="B1655" s="7"/>
      <c r="C1655" s="7"/>
      <c r="E1655" s="7"/>
      <c r="F1655" s="7"/>
      <c r="G1655" s="7"/>
      <c r="H1655" s="7"/>
      <c r="I1655" s="7"/>
      <c r="J1655" s="7"/>
      <c r="K1655" s="7"/>
      <c r="O1655" s="10"/>
      <c r="P1655" s="7"/>
      <c r="Q1655" s="7"/>
      <c r="S1655" s="7"/>
      <c r="T1655" s="7"/>
      <c r="U1655" s="7"/>
      <c r="V1655" s="7"/>
      <c r="X1655" s="7"/>
      <c r="Y1655" s="7"/>
      <c r="Z1655" s="7"/>
      <c r="AA1655" s="7"/>
      <c r="AC1655" s="7"/>
      <c r="AD1655" s="7"/>
      <c r="AF1655" s="7"/>
      <c r="AG1655" s="7"/>
      <c r="AH1655" s="7"/>
      <c r="AI1655" s="7"/>
      <c r="AJ1655" s="7"/>
      <c r="AK1655" s="7"/>
      <c r="AL1655" s="7"/>
      <c r="AM1655" s="7"/>
      <c r="AN1655" s="7"/>
      <c r="AO1655" s="7"/>
      <c r="AP1655" s="7"/>
      <c r="AQ1655" s="7"/>
      <c r="AR1655" s="7"/>
      <c r="AS1655" s="7"/>
      <c r="AT1655" s="7"/>
      <c r="AU1655" s="7"/>
      <c r="AV1655" s="7"/>
      <c r="AW1655" s="7"/>
      <c r="AX1655" s="7"/>
      <c r="AY1655" s="7"/>
      <c r="AZ1655" s="7"/>
      <c r="BA1655" s="7"/>
      <c r="BB1655" s="7"/>
      <c r="BC1655" s="7"/>
      <c r="BD1655" s="7"/>
      <c r="BE1655" s="7"/>
    </row>
    <row r="1656" spans="2:57" x14ac:dyDescent="0.2">
      <c r="B1656" s="7"/>
      <c r="C1656" s="7"/>
      <c r="E1656" s="7"/>
      <c r="F1656" s="7"/>
      <c r="G1656" s="7"/>
      <c r="H1656" s="7"/>
      <c r="I1656" s="7"/>
      <c r="J1656" s="7"/>
      <c r="K1656" s="7"/>
      <c r="O1656" s="10"/>
      <c r="P1656" s="7"/>
      <c r="Q1656" s="7"/>
      <c r="S1656" s="7"/>
      <c r="T1656" s="7"/>
      <c r="U1656" s="7"/>
      <c r="V1656" s="7"/>
      <c r="X1656" s="7"/>
      <c r="Y1656" s="7"/>
      <c r="Z1656" s="7"/>
      <c r="AA1656" s="7"/>
      <c r="AC1656" s="7"/>
      <c r="AD1656" s="7"/>
      <c r="AF1656" s="7"/>
      <c r="AG1656" s="7"/>
      <c r="AH1656" s="7"/>
      <c r="AI1656" s="7"/>
      <c r="AJ1656" s="7"/>
      <c r="AK1656" s="7"/>
      <c r="AL1656" s="7"/>
      <c r="AM1656" s="7"/>
      <c r="AN1656" s="7"/>
      <c r="AO1656" s="7"/>
      <c r="AP1656" s="7"/>
      <c r="AQ1656" s="7"/>
      <c r="AR1656" s="7"/>
      <c r="AS1656" s="7"/>
      <c r="AT1656" s="7"/>
      <c r="AU1656" s="7"/>
      <c r="AV1656" s="7"/>
      <c r="AW1656" s="7"/>
      <c r="AX1656" s="7"/>
      <c r="AY1656" s="7"/>
      <c r="AZ1656" s="7"/>
      <c r="BA1656" s="7"/>
      <c r="BB1656" s="7"/>
      <c r="BC1656" s="7"/>
      <c r="BD1656" s="7"/>
      <c r="BE1656" s="7"/>
    </row>
    <row r="1657" spans="2:57" x14ac:dyDescent="0.2">
      <c r="B1657" s="7"/>
      <c r="C1657" s="7"/>
      <c r="E1657" s="7"/>
      <c r="F1657" s="7"/>
      <c r="G1657" s="7"/>
      <c r="H1657" s="7"/>
      <c r="I1657" s="7"/>
      <c r="J1657" s="7"/>
      <c r="K1657" s="7"/>
      <c r="O1657" s="10"/>
      <c r="P1657" s="7"/>
      <c r="Q1657" s="7"/>
      <c r="S1657" s="7"/>
      <c r="T1657" s="7"/>
      <c r="U1657" s="7"/>
      <c r="V1657" s="7"/>
      <c r="X1657" s="7"/>
      <c r="Y1657" s="7"/>
      <c r="Z1657" s="7"/>
      <c r="AA1657" s="7"/>
      <c r="AC1657" s="7"/>
      <c r="AD1657" s="7"/>
      <c r="AF1657" s="7"/>
      <c r="AG1657" s="7"/>
      <c r="AH1657" s="7"/>
      <c r="AI1657" s="7"/>
      <c r="AJ1657" s="7"/>
      <c r="AK1657" s="7"/>
      <c r="AL1657" s="7"/>
      <c r="AM1657" s="7"/>
      <c r="AN1657" s="7"/>
      <c r="AO1657" s="7"/>
      <c r="AP1657" s="7"/>
      <c r="AQ1657" s="7"/>
      <c r="AR1657" s="7"/>
      <c r="AS1657" s="7"/>
      <c r="AT1657" s="7"/>
      <c r="AU1657" s="7"/>
      <c r="AV1657" s="7"/>
      <c r="AW1657" s="7"/>
      <c r="AX1657" s="7"/>
      <c r="AY1657" s="7"/>
      <c r="AZ1657" s="7"/>
      <c r="BA1657" s="7"/>
      <c r="BB1657" s="7"/>
      <c r="BC1657" s="7"/>
      <c r="BD1657" s="7"/>
      <c r="BE1657" s="7"/>
    </row>
    <row r="1658" spans="2:57" x14ac:dyDescent="0.2">
      <c r="B1658" s="7"/>
      <c r="C1658" s="7"/>
      <c r="E1658" s="7"/>
      <c r="F1658" s="7"/>
      <c r="G1658" s="7"/>
      <c r="H1658" s="7"/>
      <c r="I1658" s="7"/>
      <c r="J1658" s="7"/>
      <c r="K1658" s="7"/>
      <c r="O1658" s="10"/>
      <c r="P1658" s="7"/>
      <c r="Q1658" s="7"/>
      <c r="S1658" s="7"/>
      <c r="T1658" s="7"/>
      <c r="U1658" s="7"/>
      <c r="V1658" s="7"/>
      <c r="X1658" s="7"/>
      <c r="Y1658" s="7"/>
      <c r="Z1658" s="7"/>
      <c r="AA1658" s="7"/>
      <c r="AC1658" s="7"/>
      <c r="AD1658" s="7"/>
      <c r="AF1658" s="7"/>
      <c r="AG1658" s="7"/>
      <c r="AH1658" s="7"/>
      <c r="AI1658" s="7"/>
      <c r="AJ1658" s="7"/>
      <c r="AK1658" s="7"/>
      <c r="AL1658" s="7"/>
      <c r="AM1658" s="7"/>
      <c r="AN1658" s="7"/>
      <c r="AO1658" s="7"/>
      <c r="AP1658" s="7"/>
      <c r="AQ1658" s="7"/>
      <c r="AR1658" s="7"/>
      <c r="AS1658" s="7"/>
      <c r="AT1658" s="7"/>
      <c r="AU1658" s="7"/>
      <c r="AV1658" s="7"/>
      <c r="AW1658" s="7"/>
      <c r="AX1658" s="7"/>
      <c r="AY1658" s="7"/>
      <c r="AZ1658" s="7"/>
      <c r="BA1658" s="7"/>
      <c r="BB1658" s="7"/>
      <c r="BC1658" s="7"/>
      <c r="BD1658" s="7"/>
      <c r="BE1658" s="7"/>
    </row>
    <row r="1659" spans="2:57" x14ac:dyDescent="0.2">
      <c r="B1659" s="7"/>
      <c r="C1659" s="7"/>
      <c r="E1659" s="7"/>
      <c r="F1659" s="7"/>
      <c r="G1659" s="7"/>
      <c r="H1659" s="7"/>
      <c r="I1659" s="7"/>
      <c r="J1659" s="7"/>
      <c r="K1659" s="7"/>
      <c r="O1659" s="10"/>
      <c r="P1659" s="7"/>
      <c r="Q1659" s="7"/>
      <c r="S1659" s="7"/>
      <c r="T1659" s="7"/>
      <c r="U1659" s="7"/>
      <c r="V1659" s="7"/>
      <c r="X1659" s="7"/>
      <c r="Y1659" s="7"/>
      <c r="Z1659" s="7"/>
      <c r="AA1659" s="7"/>
      <c r="AC1659" s="7"/>
      <c r="AD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7"/>
      <c r="AP1659" s="7"/>
      <c r="AQ1659" s="7"/>
      <c r="AR1659" s="7"/>
      <c r="AS1659" s="7"/>
      <c r="AT1659" s="7"/>
      <c r="AU1659" s="7"/>
      <c r="AV1659" s="7"/>
      <c r="AW1659" s="7"/>
      <c r="AX1659" s="7"/>
      <c r="AY1659" s="7"/>
      <c r="AZ1659" s="7"/>
      <c r="BA1659" s="7"/>
      <c r="BB1659" s="7"/>
      <c r="BC1659" s="7"/>
      <c r="BD1659" s="7"/>
      <c r="BE1659" s="7"/>
    </row>
    <row r="1660" spans="2:57" x14ac:dyDescent="0.2">
      <c r="B1660" s="7"/>
      <c r="C1660" s="7"/>
      <c r="E1660" s="7"/>
      <c r="F1660" s="7"/>
      <c r="G1660" s="7"/>
      <c r="H1660" s="7"/>
      <c r="I1660" s="7"/>
      <c r="J1660" s="7"/>
      <c r="K1660" s="7"/>
      <c r="O1660" s="10"/>
      <c r="P1660" s="7"/>
      <c r="Q1660" s="7"/>
      <c r="S1660" s="7"/>
      <c r="T1660" s="7"/>
      <c r="U1660" s="7"/>
      <c r="V1660" s="7"/>
      <c r="X1660" s="7"/>
      <c r="Y1660" s="7"/>
      <c r="Z1660" s="7"/>
      <c r="AA1660" s="7"/>
      <c r="AC1660" s="7"/>
      <c r="AD1660" s="7"/>
      <c r="AF1660" s="7"/>
      <c r="AG1660" s="7"/>
      <c r="AH1660" s="7"/>
      <c r="AI1660" s="7"/>
      <c r="AJ1660" s="7"/>
      <c r="AK1660" s="7"/>
      <c r="AL1660" s="7"/>
      <c r="AM1660" s="7"/>
      <c r="AN1660" s="7"/>
      <c r="AO1660" s="7"/>
      <c r="AP1660" s="7"/>
      <c r="AQ1660" s="7"/>
      <c r="AR1660" s="7"/>
      <c r="AS1660" s="7"/>
      <c r="AT1660" s="7"/>
      <c r="AU1660" s="7"/>
      <c r="AV1660" s="7"/>
      <c r="AW1660" s="7"/>
      <c r="AX1660" s="7"/>
      <c r="AY1660" s="7"/>
      <c r="AZ1660" s="7"/>
      <c r="BA1660" s="7"/>
      <c r="BB1660" s="7"/>
      <c r="BC1660" s="7"/>
      <c r="BD1660" s="7"/>
      <c r="BE1660" s="7"/>
    </row>
    <row r="1661" spans="2:57" x14ac:dyDescent="0.2">
      <c r="B1661" s="7"/>
      <c r="C1661" s="7"/>
      <c r="E1661" s="7"/>
      <c r="F1661" s="7"/>
      <c r="G1661" s="7"/>
      <c r="H1661" s="7"/>
      <c r="I1661" s="7"/>
      <c r="J1661" s="7"/>
      <c r="K1661" s="7"/>
      <c r="O1661" s="10"/>
      <c r="P1661" s="7"/>
      <c r="Q1661" s="7"/>
      <c r="S1661" s="7"/>
      <c r="T1661" s="7"/>
      <c r="U1661" s="7"/>
      <c r="V1661" s="7"/>
      <c r="X1661" s="7"/>
      <c r="Y1661" s="7"/>
      <c r="Z1661" s="7"/>
      <c r="AA1661" s="7"/>
      <c r="AC1661" s="7"/>
      <c r="AD1661" s="7"/>
      <c r="AF1661" s="7"/>
      <c r="AG1661" s="7"/>
      <c r="AH1661" s="7"/>
      <c r="AI1661" s="7"/>
      <c r="AJ1661" s="7"/>
      <c r="AK1661" s="7"/>
      <c r="AL1661" s="7"/>
      <c r="AM1661" s="7"/>
      <c r="AN1661" s="7"/>
      <c r="AO1661" s="7"/>
      <c r="AP1661" s="7"/>
      <c r="AQ1661" s="7"/>
      <c r="AR1661" s="7"/>
      <c r="AS1661" s="7"/>
      <c r="AT1661" s="7"/>
      <c r="AU1661" s="7"/>
      <c r="AV1661" s="7"/>
      <c r="AW1661" s="7"/>
      <c r="AX1661" s="7"/>
      <c r="AY1661" s="7"/>
      <c r="AZ1661" s="7"/>
      <c r="BA1661" s="7"/>
      <c r="BB1661" s="7"/>
      <c r="BC1661" s="7"/>
      <c r="BD1661" s="7"/>
      <c r="BE1661" s="7"/>
    </row>
    <row r="1662" spans="2:57" x14ac:dyDescent="0.2">
      <c r="B1662" s="7"/>
      <c r="C1662" s="7"/>
      <c r="E1662" s="7"/>
      <c r="F1662" s="7"/>
      <c r="G1662" s="7"/>
      <c r="H1662" s="7"/>
      <c r="I1662" s="7"/>
      <c r="J1662" s="7"/>
      <c r="K1662" s="7"/>
      <c r="O1662" s="10"/>
      <c r="P1662" s="7"/>
      <c r="Q1662" s="7"/>
      <c r="S1662" s="7"/>
      <c r="T1662" s="7"/>
      <c r="U1662" s="7"/>
      <c r="V1662" s="7"/>
      <c r="X1662" s="7"/>
      <c r="Y1662" s="7"/>
      <c r="Z1662" s="7"/>
      <c r="AA1662" s="7"/>
      <c r="AC1662" s="7"/>
      <c r="AD1662" s="7"/>
      <c r="AF1662" s="7"/>
      <c r="AG1662" s="7"/>
      <c r="AH1662" s="7"/>
      <c r="AI1662" s="7"/>
      <c r="AJ1662" s="7"/>
      <c r="AK1662" s="7"/>
      <c r="AL1662" s="7"/>
      <c r="AM1662" s="7"/>
      <c r="AN1662" s="7"/>
      <c r="AO1662" s="7"/>
      <c r="AP1662" s="7"/>
      <c r="AQ1662" s="7"/>
      <c r="AR1662" s="7"/>
      <c r="AS1662" s="7"/>
      <c r="AT1662" s="7"/>
      <c r="AU1662" s="7"/>
      <c r="AV1662" s="7"/>
      <c r="AW1662" s="7"/>
      <c r="AX1662" s="7"/>
      <c r="AY1662" s="7"/>
      <c r="AZ1662" s="7"/>
      <c r="BA1662" s="7"/>
      <c r="BB1662" s="7"/>
      <c r="BC1662" s="7"/>
      <c r="BD1662" s="7"/>
      <c r="BE1662" s="7"/>
    </row>
    <row r="1663" spans="2:57" x14ac:dyDescent="0.2">
      <c r="B1663" s="7"/>
      <c r="C1663" s="7"/>
      <c r="E1663" s="7"/>
      <c r="F1663" s="7"/>
      <c r="G1663" s="7"/>
      <c r="H1663" s="7"/>
      <c r="I1663" s="7"/>
      <c r="J1663" s="7"/>
      <c r="K1663" s="7"/>
      <c r="O1663" s="10"/>
      <c r="P1663" s="7"/>
      <c r="Q1663" s="7"/>
      <c r="S1663" s="7"/>
      <c r="T1663" s="7"/>
      <c r="U1663" s="7"/>
      <c r="V1663" s="7"/>
      <c r="X1663" s="7"/>
      <c r="Y1663" s="7"/>
      <c r="Z1663" s="7"/>
      <c r="AA1663" s="7"/>
      <c r="AC1663" s="7"/>
      <c r="AD1663" s="7"/>
      <c r="AF1663" s="7"/>
      <c r="AG1663" s="7"/>
      <c r="AH1663" s="7"/>
      <c r="AI1663" s="7"/>
      <c r="AJ1663" s="7"/>
      <c r="AK1663" s="7"/>
      <c r="AL1663" s="7"/>
      <c r="AM1663" s="7"/>
      <c r="AN1663" s="7"/>
      <c r="AO1663" s="7"/>
      <c r="AP1663" s="7"/>
      <c r="AQ1663" s="7"/>
      <c r="AR1663" s="7"/>
      <c r="AS1663" s="7"/>
      <c r="AT1663" s="7"/>
      <c r="AU1663" s="7"/>
      <c r="AV1663" s="7"/>
      <c r="AW1663" s="7"/>
      <c r="AX1663" s="7"/>
      <c r="AY1663" s="7"/>
      <c r="AZ1663" s="7"/>
      <c r="BA1663" s="7"/>
      <c r="BB1663" s="7"/>
      <c r="BC1663" s="7"/>
      <c r="BD1663" s="7"/>
      <c r="BE1663" s="7"/>
    </row>
    <row r="1664" spans="2:57" x14ac:dyDescent="0.2">
      <c r="B1664" s="7"/>
      <c r="C1664" s="7"/>
      <c r="E1664" s="7"/>
      <c r="F1664" s="7"/>
      <c r="G1664" s="7"/>
      <c r="H1664" s="7"/>
      <c r="I1664" s="7"/>
      <c r="J1664" s="7"/>
      <c r="K1664" s="7"/>
      <c r="O1664" s="10"/>
      <c r="P1664" s="7"/>
      <c r="Q1664" s="7"/>
      <c r="S1664" s="7"/>
      <c r="T1664" s="7"/>
      <c r="U1664" s="7"/>
      <c r="V1664" s="7"/>
      <c r="X1664" s="7"/>
      <c r="Y1664" s="7"/>
      <c r="Z1664" s="7"/>
      <c r="AA1664" s="7"/>
      <c r="AC1664" s="7"/>
      <c r="AD1664" s="7"/>
      <c r="AF1664" s="7"/>
      <c r="AG1664" s="7"/>
      <c r="AH1664" s="7"/>
      <c r="AI1664" s="7"/>
      <c r="AJ1664" s="7"/>
      <c r="AK1664" s="7"/>
      <c r="AL1664" s="7"/>
      <c r="AM1664" s="7"/>
      <c r="AN1664" s="7"/>
      <c r="AO1664" s="7"/>
      <c r="AP1664" s="7"/>
      <c r="AQ1664" s="7"/>
      <c r="AR1664" s="7"/>
      <c r="AS1664" s="7"/>
      <c r="AT1664" s="7"/>
      <c r="AU1664" s="7"/>
      <c r="AV1664" s="7"/>
      <c r="AW1664" s="7"/>
      <c r="AX1664" s="7"/>
      <c r="AY1664" s="7"/>
      <c r="AZ1664" s="7"/>
      <c r="BA1664" s="7"/>
      <c r="BB1664" s="7"/>
      <c r="BC1664" s="7"/>
      <c r="BD1664" s="7"/>
      <c r="BE1664" s="7"/>
    </row>
    <row r="1665" spans="2:57" x14ac:dyDescent="0.2">
      <c r="B1665" s="7"/>
      <c r="C1665" s="7"/>
      <c r="E1665" s="7"/>
      <c r="F1665" s="7"/>
      <c r="G1665" s="7"/>
      <c r="H1665" s="7"/>
      <c r="I1665" s="7"/>
      <c r="J1665" s="7"/>
      <c r="K1665" s="7"/>
      <c r="O1665" s="10"/>
      <c r="P1665" s="7"/>
      <c r="Q1665" s="7"/>
      <c r="S1665" s="7"/>
      <c r="T1665" s="7"/>
      <c r="U1665" s="7"/>
      <c r="V1665" s="7"/>
      <c r="X1665" s="7"/>
      <c r="Y1665" s="7"/>
      <c r="Z1665" s="7"/>
      <c r="AA1665" s="7"/>
      <c r="AC1665" s="7"/>
      <c r="AD1665" s="7"/>
      <c r="AF1665" s="7"/>
      <c r="AG1665" s="7"/>
      <c r="AH1665" s="7"/>
      <c r="AI1665" s="7"/>
      <c r="AJ1665" s="7"/>
      <c r="AK1665" s="7"/>
      <c r="AL1665" s="7"/>
      <c r="AM1665" s="7"/>
      <c r="AN1665" s="7"/>
      <c r="AO1665" s="7"/>
      <c r="AP1665" s="7"/>
      <c r="AQ1665" s="7"/>
      <c r="AR1665" s="7"/>
      <c r="AS1665" s="7"/>
      <c r="AT1665" s="7"/>
      <c r="AU1665" s="7"/>
      <c r="AV1665" s="7"/>
      <c r="AW1665" s="7"/>
      <c r="AX1665" s="7"/>
      <c r="AY1665" s="7"/>
      <c r="AZ1665" s="7"/>
      <c r="BA1665" s="7"/>
      <c r="BB1665" s="7"/>
      <c r="BC1665" s="7"/>
      <c r="BD1665" s="7"/>
      <c r="BE1665" s="7"/>
    </row>
    <row r="1666" spans="2:57" x14ac:dyDescent="0.2">
      <c r="B1666" s="7"/>
      <c r="C1666" s="7"/>
      <c r="E1666" s="7"/>
      <c r="F1666" s="7"/>
      <c r="G1666" s="7"/>
      <c r="H1666" s="7"/>
      <c r="I1666" s="7"/>
      <c r="J1666" s="7"/>
      <c r="K1666" s="7"/>
      <c r="O1666" s="10"/>
      <c r="P1666" s="7"/>
      <c r="Q1666" s="7"/>
      <c r="S1666" s="7"/>
      <c r="T1666" s="7"/>
      <c r="U1666" s="7"/>
      <c r="V1666" s="7"/>
      <c r="X1666" s="7"/>
      <c r="Y1666" s="7"/>
      <c r="Z1666" s="7"/>
      <c r="AA1666" s="7"/>
      <c r="AC1666" s="7"/>
      <c r="AD1666" s="7"/>
      <c r="AF1666" s="7"/>
      <c r="AG1666" s="7"/>
      <c r="AH1666" s="7"/>
      <c r="AI1666" s="7"/>
      <c r="AJ1666" s="7"/>
      <c r="AK1666" s="7"/>
      <c r="AL1666" s="7"/>
      <c r="AM1666" s="7"/>
      <c r="AN1666" s="7"/>
      <c r="AO1666" s="7"/>
      <c r="AP1666" s="7"/>
      <c r="AQ1666" s="7"/>
      <c r="AR1666" s="7"/>
      <c r="AS1666" s="7"/>
      <c r="AT1666" s="7"/>
      <c r="AU1666" s="7"/>
      <c r="AV1666" s="7"/>
      <c r="AW1666" s="7"/>
      <c r="AX1666" s="7"/>
      <c r="AY1666" s="7"/>
      <c r="AZ1666" s="7"/>
      <c r="BA1666" s="7"/>
      <c r="BB1666" s="7"/>
      <c r="BC1666" s="7"/>
      <c r="BD1666" s="7"/>
      <c r="BE1666" s="7"/>
    </row>
    <row r="1667" spans="2:57" x14ac:dyDescent="0.2">
      <c r="B1667" s="7"/>
      <c r="C1667" s="7"/>
      <c r="E1667" s="7"/>
      <c r="F1667" s="7"/>
      <c r="G1667" s="7"/>
      <c r="H1667" s="7"/>
      <c r="I1667" s="7"/>
      <c r="J1667" s="7"/>
      <c r="K1667" s="7"/>
      <c r="O1667" s="10"/>
      <c r="P1667" s="7"/>
      <c r="Q1667" s="7"/>
      <c r="S1667" s="7"/>
      <c r="T1667" s="7"/>
      <c r="U1667" s="7"/>
      <c r="V1667" s="7"/>
      <c r="X1667" s="7"/>
      <c r="Y1667" s="7"/>
      <c r="Z1667" s="7"/>
      <c r="AA1667" s="7"/>
      <c r="AC1667" s="7"/>
      <c r="AD1667" s="7"/>
      <c r="AF1667" s="7"/>
      <c r="AG1667" s="7"/>
      <c r="AH1667" s="7"/>
      <c r="AI1667" s="7"/>
      <c r="AJ1667" s="7"/>
      <c r="AK1667" s="7"/>
      <c r="AL1667" s="7"/>
      <c r="AM1667" s="7"/>
      <c r="AN1667" s="7"/>
      <c r="AO1667" s="7"/>
      <c r="AP1667" s="7"/>
      <c r="AQ1667" s="7"/>
      <c r="AR1667" s="7"/>
      <c r="AS1667" s="7"/>
      <c r="AT1667" s="7"/>
      <c r="AU1667" s="7"/>
      <c r="AV1667" s="7"/>
      <c r="AW1667" s="7"/>
      <c r="AX1667" s="7"/>
      <c r="AY1667" s="7"/>
      <c r="AZ1667" s="7"/>
      <c r="BA1667" s="7"/>
      <c r="BB1667" s="7"/>
      <c r="BC1667" s="7"/>
      <c r="BD1667" s="7"/>
      <c r="BE1667" s="7"/>
    </row>
    <row r="1668" spans="2:57" x14ac:dyDescent="0.2">
      <c r="B1668" s="7"/>
      <c r="C1668" s="7"/>
      <c r="E1668" s="7"/>
      <c r="F1668" s="7"/>
      <c r="G1668" s="7"/>
      <c r="H1668" s="7"/>
      <c r="I1668" s="7"/>
      <c r="J1668" s="7"/>
      <c r="K1668" s="7"/>
      <c r="O1668" s="10"/>
      <c r="P1668" s="7"/>
      <c r="Q1668" s="7"/>
      <c r="S1668" s="7"/>
      <c r="T1668" s="7"/>
      <c r="U1668" s="7"/>
      <c r="V1668" s="7"/>
      <c r="X1668" s="7"/>
      <c r="Y1668" s="7"/>
      <c r="Z1668" s="7"/>
      <c r="AA1668" s="7"/>
      <c r="AC1668" s="7"/>
      <c r="AD1668" s="7"/>
      <c r="AF1668" s="7"/>
      <c r="AG1668" s="7"/>
      <c r="AH1668" s="7"/>
      <c r="AI1668" s="7"/>
      <c r="AJ1668" s="7"/>
      <c r="AK1668" s="7"/>
      <c r="AL1668" s="7"/>
      <c r="AM1668" s="7"/>
      <c r="AN1668" s="7"/>
      <c r="AO1668" s="7"/>
      <c r="AP1668" s="7"/>
      <c r="AQ1668" s="7"/>
      <c r="AR1668" s="7"/>
      <c r="AS1668" s="7"/>
      <c r="AT1668" s="7"/>
      <c r="AU1668" s="7"/>
      <c r="AV1668" s="7"/>
      <c r="AW1668" s="7"/>
      <c r="AX1668" s="7"/>
      <c r="AY1668" s="7"/>
      <c r="AZ1668" s="7"/>
      <c r="BA1668" s="7"/>
      <c r="BB1668" s="7"/>
      <c r="BC1668" s="7"/>
      <c r="BD1668" s="7"/>
      <c r="BE1668" s="7"/>
    </row>
    <row r="1669" spans="2:57" x14ac:dyDescent="0.2">
      <c r="B1669" s="7"/>
      <c r="C1669" s="7"/>
      <c r="E1669" s="7"/>
      <c r="F1669" s="7"/>
      <c r="G1669" s="7"/>
      <c r="H1669" s="7"/>
      <c r="I1669" s="7"/>
      <c r="J1669" s="7"/>
      <c r="K1669" s="7"/>
      <c r="O1669" s="10"/>
      <c r="P1669" s="7"/>
      <c r="Q1669" s="7"/>
      <c r="S1669" s="7"/>
      <c r="T1669" s="7"/>
      <c r="U1669" s="7"/>
      <c r="V1669" s="7"/>
      <c r="X1669" s="7"/>
      <c r="Y1669" s="7"/>
      <c r="Z1669" s="7"/>
      <c r="AA1669" s="7"/>
      <c r="AC1669" s="7"/>
      <c r="AD1669" s="7"/>
      <c r="AF1669" s="7"/>
      <c r="AG1669" s="7"/>
      <c r="AH1669" s="7"/>
      <c r="AI1669" s="7"/>
      <c r="AJ1669" s="7"/>
      <c r="AK1669" s="7"/>
      <c r="AL1669" s="7"/>
      <c r="AM1669" s="7"/>
      <c r="AN1669" s="7"/>
      <c r="AO1669" s="7"/>
      <c r="AP1669" s="7"/>
      <c r="AQ1669" s="7"/>
      <c r="AR1669" s="7"/>
      <c r="AS1669" s="7"/>
      <c r="AT1669" s="7"/>
      <c r="AU1669" s="7"/>
      <c r="AV1669" s="7"/>
      <c r="AW1669" s="7"/>
      <c r="AX1669" s="7"/>
      <c r="AY1669" s="7"/>
      <c r="AZ1669" s="7"/>
      <c r="BA1669" s="7"/>
      <c r="BB1669" s="7"/>
      <c r="BC1669" s="7"/>
      <c r="BD1669" s="7"/>
      <c r="BE1669" s="7"/>
    </row>
    <row r="1670" spans="2:57" x14ac:dyDescent="0.2">
      <c r="B1670" s="7"/>
      <c r="C1670" s="7"/>
      <c r="E1670" s="7"/>
      <c r="F1670" s="7"/>
      <c r="G1670" s="7"/>
      <c r="H1670" s="7"/>
      <c r="I1670" s="7"/>
      <c r="J1670" s="7"/>
      <c r="K1670" s="7"/>
      <c r="O1670" s="10"/>
      <c r="P1670" s="7"/>
      <c r="Q1670" s="7"/>
      <c r="S1670" s="7"/>
      <c r="T1670" s="7"/>
      <c r="U1670" s="7"/>
      <c r="V1670" s="7"/>
      <c r="X1670" s="7"/>
      <c r="Y1670" s="7"/>
      <c r="Z1670" s="7"/>
      <c r="AA1670" s="7"/>
      <c r="AC1670" s="7"/>
      <c r="AD1670" s="7"/>
      <c r="AF1670" s="7"/>
      <c r="AG1670" s="7"/>
      <c r="AH1670" s="7"/>
      <c r="AI1670" s="7"/>
      <c r="AJ1670" s="7"/>
      <c r="AK1670" s="7"/>
      <c r="AL1670" s="7"/>
      <c r="AM1670" s="7"/>
      <c r="AN1670" s="7"/>
      <c r="AO1670" s="7"/>
      <c r="AP1670" s="7"/>
      <c r="AQ1670" s="7"/>
      <c r="AR1670" s="7"/>
      <c r="AS1670" s="7"/>
      <c r="AT1670" s="7"/>
      <c r="AU1670" s="7"/>
      <c r="AV1670" s="7"/>
      <c r="AW1670" s="7"/>
      <c r="AX1670" s="7"/>
      <c r="AY1670" s="7"/>
      <c r="AZ1670" s="7"/>
      <c r="BA1670" s="7"/>
      <c r="BB1670" s="7"/>
      <c r="BC1670" s="7"/>
      <c r="BD1670" s="7"/>
      <c r="BE1670" s="7"/>
    </row>
    <row r="1671" spans="2:57" x14ac:dyDescent="0.2">
      <c r="B1671" s="7"/>
      <c r="C1671" s="7"/>
      <c r="E1671" s="7"/>
      <c r="F1671" s="7"/>
      <c r="G1671" s="7"/>
      <c r="H1671" s="7"/>
      <c r="I1671" s="7"/>
      <c r="J1671" s="7"/>
      <c r="K1671" s="7"/>
      <c r="O1671" s="10"/>
      <c r="P1671" s="7"/>
      <c r="Q1671" s="7"/>
      <c r="S1671" s="7"/>
      <c r="T1671" s="7"/>
      <c r="U1671" s="7"/>
      <c r="V1671" s="7"/>
      <c r="X1671" s="7"/>
      <c r="Y1671" s="7"/>
      <c r="Z1671" s="7"/>
      <c r="AA1671" s="7"/>
      <c r="AC1671" s="7"/>
      <c r="AD1671" s="7"/>
      <c r="AF1671" s="7"/>
      <c r="AG1671" s="7"/>
      <c r="AH1671" s="7"/>
      <c r="AI1671" s="7"/>
      <c r="AJ1671" s="7"/>
      <c r="AK1671" s="7"/>
      <c r="AL1671" s="7"/>
      <c r="AM1671" s="7"/>
      <c r="AN1671" s="7"/>
      <c r="AO1671" s="7"/>
      <c r="AP1671" s="7"/>
      <c r="AQ1671" s="7"/>
      <c r="AR1671" s="7"/>
      <c r="AS1671" s="7"/>
      <c r="AT1671" s="7"/>
      <c r="AU1671" s="7"/>
      <c r="AV1671" s="7"/>
      <c r="AW1671" s="7"/>
      <c r="AX1671" s="7"/>
      <c r="AY1671" s="7"/>
      <c r="AZ1671" s="7"/>
      <c r="BA1671" s="7"/>
      <c r="BB1671" s="7"/>
      <c r="BC1671" s="7"/>
      <c r="BD1671" s="7"/>
      <c r="BE1671" s="7"/>
    </row>
    <row r="1672" spans="2:57" x14ac:dyDescent="0.2">
      <c r="B1672" s="7"/>
      <c r="C1672" s="7"/>
      <c r="E1672" s="7"/>
      <c r="F1672" s="7"/>
      <c r="G1672" s="7"/>
      <c r="H1672" s="7"/>
      <c r="I1672" s="7"/>
      <c r="J1672" s="7"/>
      <c r="K1672" s="7"/>
      <c r="O1672" s="10"/>
      <c r="P1672" s="7"/>
      <c r="Q1672" s="7"/>
      <c r="S1672" s="7"/>
      <c r="T1672" s="7"/>
      <c r="U1672" s="7"/>
      <c r="V1672" s="7"/>
      <c r="X1672" s="7"/>
      <c r="Y1672" s="7"/>
      <c r="Z1672" s="7"/>
      <c r="AA1672" s="7"/>
      <c r="AC1672" s="7"/>
      <c r="AD1672" s="7"/>
      <c r="AF1672" s="7"/>
      <c r="AG1672" s="7"/>
      <c r="AH1672" s="7"/>
      <c r="AI1672" s="7"/>
      <c r="AJ1672" s="7"/>
      <c r="AK1672" s="7"/>
      <c r="AL1672" s="7"/>
      <c r="AM1672" s="7"/>
      <c r="AN1672" s="7"/>
      <c r="AO1672" s="7"/>
      <c r="AP1672" s="7"/>
      <c r="AQ1672" s="7"/>
      <c r="AR1672" s="7"/>
      <c r="AS1672" s="7"/>
      <c r="AT1672" s="7"/>
      <c r="AU1672" s="7"/>
      <c r="AV1672" s="7"/>
      <c r="AW1672" s="7"/>
      <c r="AX1672" s="7"/>
      <c r="AY1672" s="7"/>
      <c r="AZ1672" s="7"/>
      <c r="BA1672" s="7"/>
      <c r="BB1672" s="7"/>
      <c r="BC1672" s="7"/>
      <c r="BD1672" s="7"/>
      <c r="BE1672" s="7"/>
    </row>
    <row r="1673" spans="2:57" x14ac:dyDescent="0.2">
      <c r="B1673" s="7"/>
      <c r="C1673" s="7"/>
      <c r="E1673" s="7"/>
      <c r="F1673" s="7"/>
      <c r="G1673" s="7"/>
      <c r="H1673" s="7"/>
      <c r="I1673" s="7"/>
      <c r="J1673" s="7"/>
      <c r="K1673" s="7"/>
      <c r="O1673" s="10"/>
      <c r="P1673" s="7"/>
      <c r="Q1673" s="7"/>
      <c r="S1673" s="7"/>
      <c r="T1673" s="7"/>
      <c r="U1673" s="7"/>
      <c r="V1673" s="7"/>
      <c r="X1673" s="7"/>
      <c r="Y1673" s="7"/>
      <c r="Z1673" s="7"/>
      <c r="AA1673" s="7"/>
      <c r="AC1673" s="7"/>
      <c r="AD1673" s="7"/>
      <c r="AF1673" s="7"/>
      <c r="AG1673" s="7"/>
      <c r="AH1673" s="7"/>
      <c r="AI1673" s="7"/>
      <c r="AJ1673" s="7"/>
      <c r="AK1673" s="7"/>
      <c r="AL1673" s="7"/>
      <c r="AM1673" s="7"/>
      <c r="AN1673" s="7"/>
      <c r="AO1673" s="7"/>
      <c r="AP1673" s="7"/>
      <c r="AQ1673" s="7"/>
      <c r="AR1673" s="7"/>
      <c r="AS1673" s="7"/>
      <c r="AT1673" s="7"/>
      <c r="AU1673" s="7"/>
      <c r="AV1673" s="7"/>
      <c r="AW1673" s="7"/>
      <c r="AX1673" s="7"/>
      <c r="AY1673" s="7"/>
      <c r="AZ1673" s="7"/>
      <c r="BA1673" s="7"/>
      <c r="BB1673" s="7"/>
      <c r="BC1673" s="7"/>
      <c r="BD1673" s="7"/>
      <c r="BE1673" s="7"/>
    </row>
    <row r="1674" spans="2:57" x14ac:dyDescent="0.2">
      <c r="B1674" s="7"/>
      <c r="C1674" s="7"/>
      <c r="E1674" s="7"/>
      <c r="F1674" s="7"/>
      <c r="G1674" s="7"/>
      <c r="H1674" s="7"/>
      <c r="I1674" s="7"/>
      <c r="J1674" s="7"/>
      <c r="K1674" s="7"/>
      <c r="O1674" s="10"/>
      <c r="P1674" s="7"/>
      <c r="Q1674" s="7"/>
      <c r="S1674" s="7"/>
      <c r="T1674" s="7"/>
      <c r="U1674" s="7"/>
      <c r="V1674" s="7"/>
      <c r="X1674" s="7"/>
      <c r="Y1674" s="7"/>
      <c r="Z1674" s="7"/>
      <c r="AA1674" s="7"/>
      <c r="AC1674" s="7"/>
      <c r="AD1674" s="7"/>
      <c r="AF1674" s="7"/>
      <c r="AG1674" s="7"/>
      <c r="AH1674" s="7"/>
      <c r="AI1674" s="7"/>
      <c r="AJ1674" s="7"/>
      <c r="AK1674" s="7"/>
      <c r="AL1674" s="7"/>
      <c r="AM1674" s="7"/>
      <c r="AN1674" s="7"/>
      <c r="AO1674" s="7"/>
      <c r="AP1674" s="7"/>
      <c r="AQ1674" s="7"/>
      <c r="AR1674" s="7"/>
      <c r="AS1674" s="7"/>
      <c r="AT1674" s="7"/>
      <c r="AU1674" s="7"/>
      <c r="AV1674" s="7"/>
      <c r="AW1674" s="7"/>
      <c r="AX1674" s="7"/>
      <c r="AY1674" s="7"/>
      <c r="AZ1674" s="7"/>
      <c r="BA1674" s="7"/>
      <c r="BB1674" s="7"/>
      <c r="BC1674" s="7"/>
      <c r="BD1674" s="7"/>
      <c r="BE1674" s="7"/>
    </row>
    <row r="1675" spans="2:57" x14ac:dyDescent="0.2">
      <c r="B1675" s="7"/>
      <c r="C1675" s="7"/>
      <c r="E1675" s="7"/>
      <c r="F1675" s="7"/>
      <c r="G1675" s="7"/>
      <c r="H1675" s="7"/>
      <c r="I1675" s="7"/>
      <c r="J1675" s="7"/>
      <c r="K1675" s="7"/>
      <c r="O1675" s="10"/>
      <c r="P1675" s="7"/>
      <c r="Q1675" s="7"/>
      <c r="S1675" s="7"/>
      <c r="T1675" s="7"/>
      <c r="U1675" s="7"/>
      <c r="V1675" s="7"/>
      <c r="X1675" s="7"/>
      <c r="Y1675" s="7"/>
      <c r="Z1675" s="7"/>
      <c r="AA1675" s="7"/>
      <c r="AC1675" s="7"/>
      <c r="AD1675" s="7"/>
      <c r="AF1675" s="7"/>
      <c r="AG1675" s="7"/>
      <c r="AH1675" s="7"/>
      <c r="AI1675" s="7"/>
      <c r="AJ1675" s="7"/>
      <c r="AK1675" s="7"/>
      <c r="AL1675" s="7"/>
      <c r="AM1675" s="7"/>
      <c r="AN1675" s="7"/>
      <c r="AO1675" s="7"/>
      <c r="AP1675" s="7"/>
      <c r="AQ1675" s="7"/>
      <c r="AR1675" s="7"/>
      <c r="AS1675" s="7"/>
      <c r="AT1675" s="7"/>
      <c r="AU1675" s="7"/>
      <c r="AV1675" s="7"/>
      <c r="AW1675" s="7"/>
      <c r="AX1675" s="7"/>
      <c r="AY1675" s="7"/>
      <c r="AZ1675" s="7"/>
      <c r="BA1675" s="7"/>
      <c r="BB1675" s="7"/>
      <c r="BC1675" s="7"/>
      <c r="BD1675" s="7"/>
      <c r="BE1675" s="7"/>
    </row>
    <row r="1676" spans="2:57" x14ac:dyDescent="0.2">
      <c r="B1676" s="7"/>
      <c r="C1676" s="7"/>
      <c r="E1676" s="7"/>
      <c r="F1676" s="7"/>
      <c r="G1676" s="7"/>
      <c r="H1676" s="7"/>
      <c r="I1676" s="7"/>
      <c r="J1676" s="7"/>
      <c r="K1676" s="7"/>
      <c r="O1676" s="10"/>
      <c r="P1676" s="7"/>
      <c r="Q1676" s="7"/>
      <c r="S1676" s="7"/>
      <c r="T1676" s="7"/>
      <c r="U1676" s="7"/>
      <c r="V1676" s="7"/>
      <c r="X1676" s="7"/>
      <c r="Y1676" s="7"/>
      <c r="Z1676" s="7"/>
      <c r="AA1676" s="7"/>
      <c r="AC1676" s="7"/>
      <c r="AD1676" s="7"/>
      <c r="AF1676" s="7"/>
      <c r="AG1676" s="7"/>
      <c r="AH1676" s="7"/>
      <c r="AI1676" s="7"/>
      <c r="AJ1676" s="7"/>
      <c r="AK1676" s="7"/>
      <c r="AL1676" s="7"/>
      <c r="AM1676" s="7"/>
      <c r="AN1676" s="7"/>
      <c r="AO1676" s="7"/>
      <c r="AP1676" s="7"/>
      <c r="AQ1676" s="7"/>
      <c r="AR1676" s="7"/>
      <c r="AS1676" s="7"/>
      <c r="AT1676" s="7"/>
      <c r="AU1676" s="7"/>
      <c r="AV1676" s="7"/>
      <c r="AW1676" s="7"/>
      <c r="AX1676" s="7"/>
      <c r="AY1676" s="7"/>
      <c r="AZ1676" s="7"/>
      <c r="BA1676" s="7"/>
      <c r="BB1676" s="7"/>
      <c r="BC1676" s="7"/>
      <c r="BD1676" s="7"/>
      <c r="BE1676" s="7"/>
    </row>
    <row r="1677" spans="2:57" x14ac:dyDescent="0.2">
      <c r="B1677" s="7"/>
      <c r="C1677" s="7"/>
      <c r="E1677" s="7"/>
      <c r="F1677" s="7"/>
      <c r="G1677" s="7"/>
      <c r="H1677" s="7"/>
      <c r="I1677" s="7"/>
      <c r="J1677" s="7"/>
      <c r="K1677" s="7"/>
      <c r="O1677" s="10"/>
      <c r="P1677" s="7"/>
      <c r="Q1677" s="7"/>
      <c r="S1677" s="7"/>
      <c r="T1677" s="7"/>
      <c r="U1677" s="7"/>
      <c r="V1677" s="7"/>
      <c r="X1677" s="7"/>
      <c r="Y1677" s="7"/>
      <c r="Z1677" s="7"/>
      <c r="AA1677" s="7"/>
      <c r="AC1677" s="7"/>
      <c r="AD1677" s="7"/>
      <c r="AF1677" s="7"/>
      <c r="AG1677" s="7"/>
      <c r="AH1677" s="7"/>
      <c r="AI1677" s="7"/>
      <c r="AJ1677" s="7"/>
      <c r="AK1677" s="7"/>
      <c r="AL1677" s="7"/>
      <c r="AM1677" s="7"/>
      <c r="AN1677" s="7"/>
      <c r="AO1677" s="7"/>
      <c r="AP1677" s="7"/>
      <c r="AQ1677" s="7"/>
      <c r="AR1677" s="7"/>
      <c r="AS1677" s="7"/>
      <c r="AT1677" s="7"/>
      <c r="AU1677" s="7"/>
      <c r="AV1677" s="7"/>
      <c r="AW1677" s="7"/>
      <c r="AX1677" s="7"/>
      <c r="AY1677" s="7"/>
      <c r="AZ1677" s="7"/>
      <c r="BA1677" s="7"/>
      <c r="BB1677" s="7"/>
      <c r="BC1677" s="7"/>
      <c r="BD1677" s="7"/>
      <c r="BE1677" s="7"/>
    </row>
    <row r="1678" spans="2:57" x14ac:dyDescent="0.2">
      <c r="B1678" s="7"/>
      <c r="C1678" s="7"/>
      <c r="E1678" s="7"/>
      <c r="F1678" s="7"/>
      <c r="G1678" s="7"/>
      <c r="H1678" s="7"/>
      <c r="I1678" s="7"/>
      <c r="J1678" s="7"/>
      <c r="K1678" s="7"/>
      <c r="O1678" s="10"/>
      <c r="P1678" s="7"/>
      <c r="Q1678" s="7"/>
      <c r="S1678" s="7"/>
      <c r="T1678" s="7"/>
      <c r="U1678" s="7"/>
      <c r="V1678" s="7"/>
      <c r="X1678" s="7"/>
      <c r="Y1678" s="7"/>
      <c r="Z1678" s="7"/>
      <c r="AA1678" s="7"/>
      <c r="AC1678" s="7"/>
      <c r="AD1678" s="7"/>
      <c r="AF1678" s="7"/>
      <c r="AG1678" s="7"/>
      <c r="AH1678" s="7"/>
      <c r="AI1678" s="7"/>
      <c r="AJ1678" s="7"/>
      <c r="AK1678" s="7"/>
      <c r="AL1678" s="7"/>
      <c r="AM1678" s="7"/>
      <c r="AN1678" s="7"/>
      <c r="AO1678" s="7"/>
      <c r="AP1678" s="7"/>
      <c r="AQ1678" s="7"/>
      <c r="AR1678" s="7"/>
      <c r="AS1678" s="7"/>
      <c r="AT1678" s="7"/>
      <c r="AU1678" s="7"/>
      <c r="AV1678" s="7"/>
      <c r="AW1678" s="7"/>
      <c r="AX1678" s="7"/>
      <c r="AY1678" s="7"/>
      <c r="AZ1678" s="7"/>
      <c r="BA1678" s="7"/>
      <c r="BB1678" s="7"/>
      <c r="BC1678" s="7"/>
      <c r="BD1678" s="7"/>
      <c r="BE1678" s="7"/>
    </row>
    <row r="1679" spans="2:57" x14ac:dyDescent="0.2">
      <c r="B1679" s="7"/>
      <c r="C1679" s="7"/>
      <c r="E1679" s="7"/>
      <c r="F1679" s="7"/>
      <c r="G1679" s="7"/>
      <c r="H1679" s="7"/>
      <c r="I1679" s="7"/>
      <c r="J1679" s="7"/>
      <c r="K1679" s="7"/>
      <c r="O1679" s="10"/>
      <c r="P1679" s="7"/>
      <c r="Q1679" s="7"/>
      <c r="S1679" s="7"/>
      <c r="T1679" s="7"/>
      <c r="U1679" s="7"/>
      <c r="V1679" s="7"/>
      <c r="X1679" s="7"/>
      <c r="Y1679" s="7"/>
      <c r="Z1679" s="7"/>
      <c r="AA1679" s="7"/>
      <c r="AC1679" s="7"/>
      <c r="AD1679" s="7"/>
      <c r="AF1679" s="7"/>
      <c r="AG1679" s="7"/>
      <c r="AH1679" s="7"/>
      <c r="AI1679" s="7"/>
      <c r="AJ1679" s="7"/>
      <c r="AK1679" s="7"/>
      <c r="AL1679" s="7"/>
      <c r="AM1679" s="7"/>
      <c r="AN1679" s="7"/>
      <c r="AO1679" s="7"/>
      <c r="AP1679" s="7"/>
      <c r="AQ1679" s="7"/>
      <c r="AR1679" s="7"/>
      <c r="AS1679" s="7"/>
      <c r="AT1679" s="7"/>
      <c r="AU1679" s="7"/>
      <c r="AV1679" s="7"/>
      <c r="AW1679" s="7"/>
      <c r="AX1679" s="7"/>
      <c r="AY1679" s="7"/>
      <c r="AZ1679" s="7"/>
      <c r="BA1679" s="7"/>
      <c r="BB1679" s="7"/>
      <c r="BC1679" s="7"/>
      <c r="BD1679" s="7"/>
      <c r="BE1679" s="7"/>
    </row>
    <row r="1680" spans="2:57" x14ac:dyDescent="0.2">
      <c r="B1680" s="7"/>
      <c r="C1680" s="7"/>
      <c r="E1680" s="7"/>
      <c r="F1680" s="7"/>
      <c r="G1680" s="7"/>
      <c r="H1680" s="7"/>
      <c r="I1680" s="7"/>
      <c r="J1680" s="7"/>
      <c r="K1680" s="7"/>
      <c r="O1680" s="10"/>
      <c r="P1680" s="7"/>
      <c r="Q1680" s="7"/>
      <c r="S1680" s="7"/>
      <c r="T1680" s="7"/>
      <c r="U1680" s="7"/>
      <c r="V1680" s="7"/>
      <c r="X1680" s="7"/>
      <c r="Y1680" s="7"/>
      <c r="Z1680" s="7"/>
      <c r="AA1680" s="7"/>
      <c r="AC1680" s="7"/>
      <c r="AD1680" s="7"/>
      <c r="AF1680" s="7"/>
      <c r="AG1680" s="7"/>
      <c r="AH1680" s="7"/>
      <c r="AI1680" s="7"/>
      <c r="AJ1680" s="7"/>
      <c r="AK1680" s="7"/>
      <c r="AL1680" s="7"/>
      <c r="AM1680" s="7"/>
      <c r="AN1680" s="7"/>
      <c r="AO1680" s="7"/>
      <c r="AP1680" s="7"/>
      <c r="AQ1680" s="7"/>
      <c r="AR1680" s="7"/>
      <c r="AS1680" s="7"/>
      <c r="AT1680" s="7"/>
      <c r="AU1680" s="7"/>
      <c r="AV1680" s="7"/>
      <c r="AW1680" s="7"/>
      <c r="AX1680" s="7"/>
      <c r="AY1680" s="7"/>
      <c r="AZ1680" s="7"/>
      <c r="BA1680" s="7"/>
      <c r="BB1680" s="7"/>
      <c r="BC1680" s="7"/>
      <c r="BD1680" s="7"/>
      <c r="BE1680" s="7"/>
    </row>
    <row r="1681" spans="2:57" x14ac:dyDescent="0.2">
      <c r="B1681" s="7"/>
      <c r="C1681" s="7"/>
      <c r="E1681" s="7"/>
      <c r="F1681" s="7"/>
      <c r="G1681" s="7"/>
      <c r="H1681" s="7"/>
      <c r="I1681" s="7"/>
      <c r="J1681" s="7"/>
      <c r="K1681" s="7"/>
      <c r="O1681" s="10"/>
      <c r="P1681" s="7"/>
      <c r="Q1681" s="7"/>
      <c r="S1681" s="7"/>
      <c r="T1681" s="7"/>
      <c r="U1681" s="7"/>
      <c r="V1681" s="7"/>
      <c r="X1681" s="7"/>
      <c r="Y1681" s="7"/>
      <c r="Z1681" s="7"/>
      <c r="AA1681" s="7"/>
      <c r="AC1681" s="7"/>
      <c r="AD1681" s="7"/>
      <c r="AF1681" s="7"/>
      <c r="AG1681" s="7"/>
      <c r="AH1681" s="7"/>
      <c r="AI1681" s="7"/>
      <c r="AJ1681" s="7"/>
      <c r="AK1681" s="7"/>
      <c r="AL1681" s="7"/>
      <c r="AM1681" s="7"/>
      <c r="AN1681" s="7"/>
      <c r="AO1681" s="7"/>
      <c r="AP1681" s="7"/>
      <c r="AQ1681" s="7"/>
      <c r="AR1681" s="7"/>
      <c r="AS1681" s="7"/>
      <c r="AT1681" s="7"/>
      <c r="AU1681" s="7"/>
      <c r="AV1681" s="7"/>
      <c r="AW1681" s="7"/>
      <c r="AX1681" s="7"/>
      <c r="AY1681" s="7"/>
      <c r="AZ1681" s="7"/>
      <c r="BA1681" s="7"/>
      <c r="BB1681" s="7"/>
      <c r="BC1681" s="7"/>
      <c r="BD1681" s="7"/>
      <c r="BE1681" s="7"/>
    </row>
    <row r="1682" spans="2:57" x14ac:dyDescent="0.2">
      <c r="B1682" s="7"/>
      <c r="C1682" s="7"/>
      <c r="E1682" s="7"/>
      <c r="F1682" s="7"/>
      <c r="G1682" s="7"/>
      <c r="H1682" s="7"/>
      <c r="I1682" s="7"/>
      <c r="J1682" s="7"/>
      <c r="K1682" s="7"/>
      <c r="O1682" s="10"/>
      <c r="P1682" s="7"/>
      <c r="Q1682" s="7"/>
      <c r="S1682" s="7"/>
      <c r="T1682" s="7"/>
      <c r="U1682" s="7"/>
      <c r="V1682" s="7"/>
      <c r="X1682" s="7"/>
      <c r="Y1682" s="7"/>
      <c r="Z1682" s="7"/>
      <c r="AA1682" s="7"/>
      <c r="AC1682" s="7"/>
      <c r="AD1682" s="7"/>
      <c r="AF1682" s="7"/>
      <c r="AG1682" s="7"/>
      <c r="AH1682" s="7"/>
      <c r="AI1682" s="7"/>
      <c r="AJ1682" s="7"/>
      <c r="AK1682" s="7"/>
      <c r="AL1682" s="7"/>
      <c r="AM1682" s="7"/>
      <c r="AN1682" s="7"/>
      <c r="AO1682" s="7"/>
      <c r="AP1682" s="7"/>
      <c r="AQ1682" s="7"/>
      <c r="AR1682" s="7"/>
      <c r="AS1682" s="7"/>
      <c r="AT1682" s="7"/>
      <c r="AU1682" s="7"/>
      <c r="AV1682" s="7"/>
      <c r="AW1682" s="7"/>
      <c r="AX1682" s="7"/>
      <c r="AY1682" s="7"/>
      <c r="AZ1682" s="7"/>
      <c r="BA1682" s="7"/>
      <c r="BB1682" s="7"/>
      <c r="BC1682" s="7"/>
      <c r="BD1682" s="7"/>
      <c r="BE1682" s="7"/>
    </row>
    <row r="1683" spans="2:57" x14ac:dyDescent="0.2">
      <c r="B1683" s="7"/>
      <c r="C1683" s="7"/>
      <c r="E1683" s="7"/>
      <c r="F1683" s="7"/>
      <c r="G1683" s="7"/>
      <c r="H1683" s="7"/>
      <c r="I1683" s="7"/>
      <c r="J1683" s="7"/>
      <c r="K1683" s="7"/>
      <c r="O1683" s="10"/>
      <c r="P1683" s="7"/>
      <c r="Q1683" s="7"/>
      <c r="S1683" s="7"/>
      <c r="T1683" s="7"/>
      <c r="U1683" s="7"/>
      <c r="V1683" s="7"/>
      <c r="X1683" s="7"/>
      <c r="Y1683" s="7"/>
      <c r="Z1683" s="7"/>
      <c r="AA1683" s="7"/>
      <c r="AC1683" s="7"/>
      <c r="AD1683" s="7"/>
      <c r="AF1683" s="7"/>
      <c r="AG1683" s="7"/>
      <c r="AH1683" s="7"/>
      <c r="AI1683" s="7"/>
      <c r="AJ1683" s="7"/>
      <c r="AK1683" s="7"/>
      <c r="AL1683" s="7"/>
      <c r="AM1683" s="7"/>
      <c r="AN1683" s="7"/>
      <c r="AO1683" s="7"/>
      <c r="AP1683" s="7"/>
      <c r="AQ1683" s="7"/>
      <c r="AR1683" s="7"/>
      <c r="AS1683" s="7"/>
      <c r="AT1683" s="7"/>
      <c r="AU1683" s="7"/>
      <c r="AV1683" s="7"/>
      <c r="AW1683" s="7"/>
      <c r="AX1683" s="7"/>
      <c r="AY1683" s="7"/>
      <c r="AZ1683" s="7"/>
      <c r="BA1683" s="7"/>
      <c r="BB1683" s="7"/>
      <c r="BC1683" s="7"/>
      <c r="BD1683" s="7"/>
      <c r="BE1683" s="7"/>
    </row>
    <row r="1684" spans="2:57" x14ac:dyDescent="0.2">
      <c r="B1684" s="7"/>
      <c r="C1684" s="7"/>
      <c r="E1684" s="7"/>
      <c r="F1684" s="7"/>
      <c r="G1684" s="7"/>
      <c r="H1684" s="7"/>
      <c r="I1684" s="7"/>
      <c r="J1684" s="7"/>
      <c r="K1684" s="7"/>
      <c r="O1684" s="10"/>
      <c r="P1684" s="7"/>
      <c r="Q1684" s="7"/>
      <c r="S1684" s="7"/>
      <c r="T1684" s="7"/>
      <c r="U1684" s="7"/>
      <c r="V1684" s="7"/>
      <c r="X1684" s="7"/>
      <c r="Y1684" s="7"/>
      <c r="Z1684" s="7"/>
      <c r="AA1684" s="7"/>
      <c r="AC1684" s="7"/>
      <c r="AD1684" s="7"/>
      <c r="AF1684" s="7"/>
      <c r="AG1684" s="7"/>
      <c r="AH1684" s="7"/>
      <c r="AI1684" s="7"/>
      <c r="AJ1684" s="7"/>
      <c r="AK1684" s="7"/>
      <c r="AL1684" s="7"/>
      <c r="AM1684" s="7"/>
      <c r="AN1684" s="7"/>
      <c r="AO1684" s="7"/>
      <c r="AP1684" s="7"/>
      <c r="AQ1684" s="7"/>
      <c r="AR1684" s="7"/>
      <c r="AS1684" s="7"/>
      <c r="AT1684" s="7"/>
      <c r="AU1684" s="7"/>
      <c r="AV1684" s="7"/>
      <c r="AW1684" s="7"/>
      <c r="AX1684" s="7"/>
      <c r="AY1684" s="7"/>
      <c r="AZ1684" s="7"/>
      <c r="BA1684" s="7"/>
      <c r="BB1684" s="7"/>
      <c r="BC1684" s="7"/>
      <c r="BD1684" s="7"/>
      <c r="BE1684" s="7"/>
    </row>
    <row r="1685" spans="2:57" x14ac:dyDescent="0.2">
      <c r="B1685" s="7"/>
      <c r="C1685" s="7"/>
      <c r="E1685" s="7"/>
      <c r="F1685" s="7"/>
      <c r="G1685" s="7"/>
      <c r="H1685" s="7"/>
      <c r="I1685" s="7"/>
      <c r="J1685" s="7"/>
      <c r="K1685" s="7"/>
      <c r="O1685" s="10"/>
      <c r="P1685" s="7"/>
      <c r="Q1685" s="7"/>
      <c r="S1685" s="7"/>
      <c r="T1685" s="7"/>
      <c r="U1685" s="7"/>
      <c r="V1685" s="7"/>
      <c r="X1685" s="7"/>
      <c r="Y1685" s="7"/>
      <c r="Z1685" s="7"/>
      <c r="AA1685" s="7"/>
      <c r="AC1685" s="7"/>
      <c r="AD1685" s="7"/>
      <c r="AF1685" s="7"/>
      <c r="AG1685" s="7"/>
      <c r="AH1685" s="7"/>
      <c r="AI1685" s="7"/>
      <c r="AJ1685" s="7"/>
      <c r="AK1685" s="7"/>
      <c r="AL1685" s="7"/>
      <c r="AM1685" s="7"/>
      <c r="AN1685" s="7"/>
      <c r="AO1685" s="7"/>
      <c r="AP1685" s="7"/>
      <c r="AQ1685" s="7"/>
      <c r="AR1685" s="7"/>
      <c r="AS1685" s="7"/>
      <c r="AT1685" s="7"/>
      <c r="AU1685" s="7"/>
      <c r="AV1685" s="7"/>
      <c r="AW1685" s="7"/>
      <c r="AX1685" s="7"/>
      <c r="AY1685" s="7"/>
      <c r="AZ1685" s="7"/>
      <c r="BA1685" s="7"/>
      <c r="BB1685" s="7"/>
      <c r="BC1685" s="7"/>
      <c r="BD1685" s="7"/>
      <c r="BE1685" s="7"/>
    </row>
    <row r="1686" spans="2:57" x14ac:dyDescent="0.2">
      <c r="B1686" s="7"/>
      <c r="C1686" s="7"/>
      <c r="E1686" s="7"/>
      <c r="F1686" s="7"/>
      <c r="G1686" s="7"/>
      <c r="H1686" s="7"/>
      <c r="I1686" s="7"/>
      <c r="J1686" s="7"/>
      <c r="K1686" s="7"/>
      <c r="O1686" s="10"/>
      <c r="P1686" s="7"/>
      <c r="Q1686" s="7"/>
      <c r="S1686" s="7"/>
      <c r="T1686" s="7"/>
      <c r="U1686" s="7"/>
      <c r="V1686" s="7"/>
      <c r="X1686" s="7"/>
      <c r="Y1686" s="7"/>
      <c r="Z1686" s="7"/>
      <c r="AA1686" s="7"/>
      <c r="AC1686" s="7"/>
      <c r="AD1686" s="7"/>
      <c r="AF1686" s="7"/>
      <c r="AG1686" s="7"/>
      <c r="AH1686" s="7"/>
      <c r="AI1686" s="7"/>
      <c r="AJ1686" s="7"/>
      <c r="AK1686" s="7"/>
      <c r="AL1686" s="7"/>
      <c r="AM1686" s="7"/>
      <c r="AN1686" s="7"/>
      <c r="AO1686" s="7"/>
      <c r="AP1686" s="7"/>
      <c r="AQ1686" s="7"/>
      <c r="AR1686" s="7"/>
      <c r="AS1686" s="7"/>
      <c r="AT1686" s="7"/>
      <c r="AU1686" s="7"/>
      <c r="AV1686" s="7"/>
      <c r="AW1686" s="7"/>
      <c r="AX1686" s="7"/>
      <c r="AY1686" s="7"/>
      <c r="AZ1686" s="7"/>
      <c r="BA1686" s="7"/>
      <c r="BB1686" s="7"/>
      <c r="BC1686" s="7"/>
      <c r="BD1686" s="7"/>
      <c r="BE1686" s="7"/>
    </row>
    <row r="1687" spans="2:57" x14ac:dyDescent="0.2">
      <c r="B1687" s="7"/>
      <c r="C1687" s="7"/>
      <c r="E1687" s="7"/>
      <c r="F1687" s="7"/>
      <c r="G1687" s="7"/>
      <c r="H1687" s="7"/>
      <c r="I1687" s="7"/>
      <c r="J1687" s="7"/>
      <c r="K1687" s="7"/>
      <c r="O1687" s="10"/>
      <c r="P1687" s="7"/>
      <c r="Q1687" s="7"/>
      <c r="S1687" s="7"/>
      <c r="T1687" s="7"/>
      <c r="U1687" s="7"/>
      <c r="V1687" s="7"/>
      <c r="X1687" s="7"/>
      <c r="Y1687" s="7"/>
      <c r="Z1687" s="7"/>
      <c r="AA1687" s="7"/>
      <c r="AC1687" s="7"/>
      <c r="AD1687" s="7"/>
      <c r="AF1687" s="7"/>
      <c r="AG1687" s="7"/>
      <c r="AH1687" s="7"/>
      <c r="AI1687" s="7"/>
      <c r="AJ1687" s="7"/>
      <c r="AK1687" s="7"/>
      <c r="AL1687" s="7"/>
      <c r="AM1687" s="7"/>
      <c r="AN1687" s="7"/>
      <c r="AO1687" s="7"/>
      <c r="AP1687" s="7"/>
      <c r="AQ1687" s="7"/>
      <c r="AR1687" s="7"/>
      <c r="AS1687" s="7"/>
      <c r="AT1687" s="7"/>
      <c r="AU1687" s="7"/>
      <c r="AV1687" s="7"/>
      <c r="AW1687" s="7"/>
      <c r="AX1687" s="7"/>
      <c r="AY1687" s="7"/>
      <c r="AZ1687" s="7"/>
      <c r="BA1687" s="7"/>
      <c r="BB1687" s="7"/>
      <c r="BC1687" s="7"/>
      <c r="BD1687" s="7"/>
      <c r="BE1687" s="7"/>
    </row>
    <row r="1688" spans="2:57" x14ac:dyDescent="0.2">
      <c r="B1688" s="7"/>
      <c r="C1688" s="7"/>
      <c r="E1688" s="7"/>
      <c r="F1688" s="7"/>
      <c r="G1688" s="7"/>
      <c r="H1688" s="7"/>
      <c r="I1688" s="7"/>
      <c r="J1688" s="7"/>
      <c r="K1688" s="7"/>
      <c r="O1688" s="10"/>
      <c r="P1688" s="7"/>
      <c r="Q1688" s="7"/>
      <c r="S1688" s="7"/>
      <c r="T1688" s="7"/>
      <c r="U1688" s="7"/>
      <c r="V1688" s="7"/>
      <c r="X1688" s="7"/>
      <c r="Y1688" s="7"/>
      <c r="Z1688" s="7"/>
      <c r="AA1688" s="7"/>
      <c r="AC1688" s="7"/>
      <c r="AD1688" s="7"/>
      <c r="AF1688" s="7"/>
      <c r="AG1688" s="7"/>
      <c r="AH1688" s="7"/>
      <c r="AI1688" s="7"/>
      <c r="AJ1688" s="7"/>
      <c r="AK1688" s="7"/>
      <c r="AL1688" s="7"/>
      <c r="AM1688" s="7"/>
      <c r="AN1688" s="7"/>
      <c r="AO1688" s="7"/>
      <c r="AP1688" s="7"/>
      <c r="AQ1688" s="7"/>
      <c r="AR1688" s="7"/>
      <c r="AS1688" s="7"/>
      <c r="AT1688" s="7"/>
      <c r="AU1688" s="7"/>
      <c r="AV1688" s="7"/>
      <c r="AW1688" s="7"/>
      <c r="AX1688" s="7"/>
      <c r="AY1688" s="7"/>
      <c r="AZ1688" s="7"/>
      <c r="BA1688" s="7"/>
      <c r="BB1688" s="7"/>
      <c r="BC1688" s="7"/>
      <c r="BD1688" s="7"/>
      <c r="BE1688" s="7"/>
    </row>
    <row r="1689" spans="2:57" x14ac:dyDescent="0.2">
      <c r="B1689" s="7"/>
      <c r="C1689" s="7"/>
      <c r="E1689" s="7"/>
      <c r="F1689" s="7"/>
      <c r="G1689" s="7"/>
      <c r="H1689" s="7"/>
      <c r="I1689" s="7"/>
      <c r="J1689" s="7"/>
      <c r="K1689" s="7"/>
      <c r="O1689" s="10"/>
      <c r="P1689" s="7"/>
      <c r="Q1689" s="7"/>
      <c r="S1689" s="7"/>
      <c r="T1689" s="7"/>
      <c r="U1689" s="7"/>
      <c r="V1689" s="7"/>
      <c r="X1689" s="7"/>
      <c r="Y1689" s="7"/>
      <c r="Z1689" s="7"/>
      <c r="AA1689" s="7"/>
      <c r="AC1689" s="7"/>
      <c r="AD1689" s="7"/>
      <c r="AF1689" s="7"/>
      <c r="AG1689" s="7"/>
      <c r="AH1689" s="7"/>
      <c r="AI1689" s="7"/>
      <c r="AJ1689" s="7"/>
      <c r="AK1689" s="7"/>
      <c r="AL1689" s="7"/>
      <c r="AM1689" s="7"/>
      <c r="AN1689" s="7"/>
      <c r="AO1689" s="7"/>
      <c r="AP1689" s="7"/>
      <c r="AQ1689" s="7"/>
      <c r="AR1689" s="7"/>
      <c r="AS1689" s="7"/>
      <c r="AT1689" s="7"/>
      <c r="AU1689" s="7"/>
      <c r="AV1689" s="7"/>
      <c r="AW1689" s="7"/>
      <c r="AX1689" s="7"/>
      <c r="AY1689" s="7"/>
      <c r="AZ1689" s="7"/>
      <c r="BA1689" s="7"/>
      <c r="BB1689" s="7"/>
      <c r="BC1689" s="7"/>
      <c r="BD1689" s="7"/>
      <c r="BE1689" s="7"/>
    </row>
    <row r="1690" spans="2:57" x14ac:dyDescent="0.2">
      <c r="B1690" s="7"/>
      <c r="C1690" s="7"/>
      <c r="E1690" s="7"/>
      <c r="F1690" s="7"/>
      <c r="G1690" s="7"/>
      <c r="H1690" s="7"/>
      <c r="I1690" s="7"/>
      <c r="J1690" s="7"/>
      <c r="K1690" s="7"/>
      <c r="O1690" s="10"/>
      <c r="P1690" s="7"/>
      <c r="Q1690" s="7"/>
      <c r="S1690" s="7"/>
      <c r="T1690" s="7"/>
      <c r="U1690" s="7"/>
      <c r="V1690" s="7"/>
      <c r="X1690" s="7"/>
      <c r="Y1690" s="7"/>
      <c r="Z1690" s="7"/>
      <c r="AA1690" s="7"/>
      <c r="AC1690" s="7"/>
      <c r="AD1690" s="7"/>
      <c r="AF1690" s="7"/>
      <c r="AG1690" s="7"/>
      <c r="AH1690" s="7"/>
      <c r="AI1690" s="7"/>
      <c r="AJ1690" s="7"/>
      <c r="AK1690" s="7"/>
      <c r="AL1690" s="7"/>
      <c r="AM1690" s="7"/>
      <c r="AN1690" s="7"/>
      <c r="AO1690" s="7"/>
      <c r="AP1690" s="7"/>
      <c r="AQ1690" s="7"/>
      <c r="AR1690" s="7"/>
      <c r="AS1690" s="7"/>
      <c r="AT1690" s="7"/>
      <c r="AU1690" s="7"/>
      <c r="AV1690" s="7"/>
      <c r="AW1690" s="7"/>
      <c r="AX1690" s="7"/>
      <c r="AY1690" s="7"/>
      <c r="AZ1690" s="7"/>
      <c r="BA1690" s="7"/>
      <c r="BB1690" s="7"/>
      <c r="BC1690" s="7"/>
      <c r="BD1690" s="7"/>
      <c r="BE1690" s="7"/>
    </row>
    <row r="1691" spans="2:57" x14ac:dyDescent="0.2">
      <c r="B1691" s="7"/>
      <c r="C1691" s="7"/>
      <c r="E1691" s="7"/>
      <c r="F1691" s="7"/>
      <c r="G1691" s="7"/>
      <c r="H1691" s="7"/>
      <c r="I1691" s="7"/>
      <c r="J1691" s="7"/>
      <c r="K1691" s="7"/>
      <c r="O1691" s="10"/>
      <c r="P1691" s="7"/>
      <c r="Q1691" s="7"/>
      <c r="S1691" s="7"/>
      <c r="T1691" s="7"/>
      <c r="U1691" s="7"/>
      <c r="V1691" s="7"/>
      <c r="X1691" s="7"/>
      <c r="Y1691" s="7"/>
      <c r="Z1691" s="7"/>
      <c r="AA1691" s="7"/>
      <c r="AC1691" s="7"/>
      <c r="AD1691" s="7"/>
      <c r="AF1691" s="7"/>
      <c r="AG1691" s="7"/>
      <c r="AH1691" s="7"/>
      <c r="AI1691" s="7"/>
      <c r="AJ1691" s="7"/>
      <c r="AK1691" s="7"/>
      <c r="AL1691" s="7"/>
      <c r="AM1691" s="7"/>
      <c r="AN1691" s="7"/>
      <c r="AO1691" s="7"/>
      <c r="AP1691" s="7"/>
      <c r="AQ1691" s="7"/>
      <c r="AR1691" s="7"/>
      <c r="AS1691" s="7"/>
      <c r="AT1691" s="7"/>
      <c r="AU1691" s="7"/>
      <c r="AV1691" s="7"/>
      <c r="AW1691" s="7"/>
      <c r="AX1691" s="7"/>
      <c r="AY1691" s="7"/>
      <c r="AZ1691" s="7"/>
      <c r="BA1691" s="7"/>
      <c r="BB1691" s="7"/>
      <c r="BC1691" s="7"/>
      <c r="BD1691" s="7"/>
      <c r="BE1691" s="7"/>
    </row>
    <row r="1692" spans="2:57" x14ac:dyDescent="0.2">
      <c r="B1692" s="7"/>
      <c r="C1692" s="7"/>
      <c r="E1692" s="7"/>
      <c r="F1692" s="7"/>
      <c r="G1692" s="7"/>
      <c r="H1692" s="7"/>
      <c r="I1692" s="7"/>
      <c r="J1692" s="7"/>
      <c r="K1692" s="7"/>
      <c r="O1692" s="10"/>
      <c r="P1692" s="7"/>
      <c r="Q1692" s="7"/>
      <c r="S1692" s="7"/>
      <c r="T1692" s="7"/>
      <c r="U1692" s="7"/>
      <c r="V1692" s="7"/>
      <c r="X1692" s="7"/>
      <c r="Y1692" s="7"/>
      <c r="Z1692" s="7"/>
      <c r="AA1692" s="7"/>
      <c r="AC1692" s="7"/>
      <c r="AD1692" s="7"/>
      <c r="AF1692" s="7"/>
      <c r="AG1692" s="7"/>
      <c r="AH1692" s="7"/>
      <c r="AI1692" s="7"/>
      <c r="AJ1692" s="7"/>
      <c r="AK1692" s="7"/>
      <c r="AL1692" s="7"/>
      <c r="AM1692" s="7"/>
      <c r="AN1692" s="7"/>
      <c r="AO1692" s="7"/>
      <c r="AP1692" s="7"/>
      <c r="AQ1692" s="7"/>
      <c r="AR1692" s="7"/>
      <c r="AS1692" s="7"/>
      <c r="AT1692" s="7"/>
      <c r="AU1692" s="7"/>
      <c r="AV1692" s="7"/>
      <c r="AW1692" s="7"/>
      <c r="AX1692" s="7"/>
      <c r="AY1692" s="7"/>
      <c r="AZ1692" s="7"/>
      <c r="BA1692" s="7"/>
      <c r="BB1692" s="7"/>
      <c r="BC1692" s="7"/>
      <c r="BD1692" s="7"/>
      <c r="BE1692" s="7"/>
    </row>
    <row r="1693" spans="2:57" x14ac:dyDescent="0.2">
      <c r="B1693" s="7"/>
      <c r="C1693" s="7"/>
      <c r="E1693" s="7"/>
      <c r="F1693" s="7"/>
      <c r="G1693" s="7"/>
      <c r="H1693" s="7"/>
      <c r="I1693" s="7"/>
      <c r="J1693" s="7"/>
      <c r="K1693" s="7"/>
      <c r="O1693" s="10"/>
      <c r="P1693" s="7"/>
      <c r="Q1693" s="7"/>
      <c r="S1693" s="7"/>
      <c r="T1693" s="7"/>
      <c r="U1693" s="7"/>
      <c r="V1693" s="7"/>
      <c r="X1693" s="7"/>
      <c r="Y1693" s="7"/>
      <c r="Z1693" s="7"/>
      <c r="AA1693" s="7"/>
      <c r="AC1693" s="7"/>
      <c r="AD1693" s="7"/>
      <c r="AF1693" s="7"/>
      <c r="AG1693" s="7"/>
      <c r="AH1693" s="7"/>
      <c r="AI1693" s="7"/>
      <c r="AJ1693" s="7"/>
      <c r="AK1693" s="7"/>
      <c r="AL1693" s="7"/>
      <c r="AM1693" s="7"/>
      <c r="AN1693" s="7"/>
      <c r="AO1693" s="7"/>
      <c r="AP1693" s="7"/>
      <c r="AQ1693" s="7"/>
      <c r="AR1693" s="7"/>
      <c r="AS1693" s="7"/>
      <c r="AT1693" s="7"/>
      <c r="AU1693" s="7"/>
      <c r="AV1693" s="7"/>
      <c r="AW1693" s="7"/>
      <c r="AX1693" s="7"/>
      <c r="AY1693" s="7"/>
      <c r="AZ1693" s="7"/>
      <c r="BA1693" s="7"/>
      <c r="BB1693" s="7"/>
      <c r="BC1693" s="7"/>
      <c r="BD1693" s="7"/>
      <c r="BE1693" s="7"/>
    </row>
    <row r="1694" spans="2:57" x14ac:dyDescent="0.2">
      <c r="B1694" s="7"/>
      <c r="C1694" s="7"/>
      <c r="E1694" s="7"/>
      <c r="F1694" s="7"/>
      <c r="G1694" s="7"/>
      <c r="H1694" s="7"/>
      <c r="I1694" s="7"/>
      <c r="J1694" s="7"/>
      <c r="K1694" s="7"/>
      <c r="O1694" s="10"/>
      <c r="P1694" s="7"/>
      <c r="Q1694" s="7"/>
      <c r="S1694" s="7"/>
      <c r="T1694" s="7"/>
      <c r="U1694" s="7"/>
      <c r="V1694" s="7"/>
      <c r="X1694" s="7"/>
      <c r="Y1694" s="7"/>
      <c r="Z1694" s="7"/>
      <c r="AA1694" s="7"/>
      <c r="AC1694" s="7"/>
      <c r="AD1694" s="7"/>
      <c r="AF1694" s="7"/>
      <c r="AG1694" s="7"/>
      <c r="AH1694" s="7"/>
      <c r="AI1694" s="7"/>
      <c r="AJ1694" s="7"/>
      <c r="AK1694" s="7"/>
      <c r="AL1694" s="7"/>
      <c r="AM1694" s="7"/>
      <c r="AN1694" s="7"/>
      <c r="AO1694" s="7"/>
      <c r="AP1694" s="7"/>
      <c r="AQ1694" s="7"/>
      <c r="AR1694" s="7"/>
      <c r="AS1694" s="7"/>
      <c r="AT1694" s="7"/>
      <c r="AU1694" s="7"/>
      <c r="AV1694" s="7"/>
      <c r="AW1694" s="7"/>
      <c r="AX1694" s="7"/>
      <c r="AY1694" s="7"/>
      <c r="AZ1694" s="7"/>
      <c r="BA1694" s="7"/>
      <c r="BB1694" s="7"/>
      <c r="BC1694" s="7"/>
      <c r="BD1694" s="7"/>
      <c r="BE1694" s="7"/>
    </row>
    <row r="1695" spans="2:57" x14ac:dyDescent="0.2">
      <c r="B1695" s="7"/>
      <c r="C1695" s="7"/>
      <c r="E1695" s="7"/>
      <c r="F1695" s="7"/>
      <c r="G1695" s="7"/>
      <c r="H1695" s="7"/>
      <c r="I1695" s="7"/>
      <c r="J1695" s="7"/>
      <c r="K1695" s="7"/>
      <c r="O1695" s="10"/>
      <c r="P1695" s="7"/>
      <c r="Q1695" s="7"/>
      <c r="S1695" s="7"/>
      <c r="T1695" s="7"/>
      <c r="U1695" s="7"/>
      <c r="V1695" s="7"/>
      <c r="X1695" s="7"/>
      <c r="Y1695" s="7"/>
      <c r="Z1695" s="7"/>
      <c r="AA1695" s="7"/>
      <c r="AC1695" s="7"/>
      <c r="AD1695" s="7"/>
      <c r="AF1695" s="7"/>
      <c r="AG1695" s="7"/>
      <c r="AH1695" s="7"/>
      <c r="AI1695" s="7"/>
      <c r="AJ1695" s="7"/>
      <c r="AK1695" s="7"/>
      <c r="AL1695" s="7"/>
      <c r="AM1695" s="7"/>
      <c r="AN1695" s="7"/>
      <c r="AO1695" s="7"/>
      <c r="AP1695" s="7"/>
      <c r="AQ1695" s="7"/>
      <c r="AR1695" s="7"/>
      <c r="AS1695" s="7"/>
      <c r="AT1695" s="7"/>
      <c r="AU1695" s="7"/>
      <c r="AV1695" s="7"/>
      <c r="AW1695" s="7"/>
      <c r="AX1695" s="7"/>
      <c r="AY1695" s="7"/>
      <c r="AZ1695" s="7"/>
      <c r="BA1695" s="7"/>
      <c r="BB1695" s="7"/>
      <c r="BC1695" s="7"/>
      <c r="BD1695" s="7"/>
      <c r="BE1695" s="7"/>
    </row>
    <row r="1696" spans="2:57" x14ac:dyDescent="0.2">
      <c r="B1696" s="7"/>
      <c r="C1696" s="7"/>
      <c r="E1696" s="7"/>
      <c r="F1696" s="7"/>
      <c r="G1696" s="7"/>
      <c r="H1696" s="7"/>
      <c r="I1696" s="7"/>
      <c r="J1696" s="7"/>
      <c r="K1696" s="7"/>
      <c r="O1696" s="10"/>
      <c r="P1696" s="7"/>
      <c r="Q1696" s="7"/>
      <c r="S1696" s="7"/>
      <c r="T1696" s="7"/>
      <c r="U1696" s="7"/>
      <c r="V1696" s="7"/>
      <c r="X1696" s="7"/>
      <c r="Y1696" s="7"/>
      <c r="Z1696" s="7"/>
      <c r="AA1696" s="7"/>
      <c r="AC1696" s="7"/>
      <c r="AD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7"/>
      <c r="AP1696" s="7"/>
      <c r="AQ1696" s="7"/>
      <c r="AR1696" s="7"/>
      <c r="AS1696" s="7"/>
      <c r="AT1696" s="7"/>
      <c r="AU1696" s="7"/>
      <c r="AV1696" s="7"/>
      <c r="AW1696" s="7"/>
      <c r="AX1696" s="7"/>
      <c r="AY1696" s="7"/>
      <c r="AZ1696" s="7"/>
      <c r="BA1696" s="7"/>
      <c r="BB1696" s="7"/>
      <c r="BC1696" s="7"/>
      <c r="BD1696" s="7"/>
      <c r="BE1696" s="7"/>
    </row>
    <row r="1697" spans="2:57" x14ac:dyDescent="0.2">
      <c r="B1697" s="7"/>
      <c r="C1697" s="7"/>
      <c r="E1697" s="7"/>
      <c r="F1697" s="7"/>
      <c r="G1697" s="7"/>
      <c r="H1697" s="7"/>
      <c r="I1697" s="7"/>
      <c r="J1697" s="7"/>
      <c r="K1697" s="7"/>
      <c r="O1697" s="10"/>
      <c r="P1697" s="7"/>
      <c r="Q1697" s="7"/>
      <c r="S1697" s="7"/>
      <c r="T1697" s="7"/>
      <c r="U1697" s="7"/>
      <c r="V1697" s="7"/>
      <c r="X1697" s="7"/>
      <c r="Y1697" s="7"/>
      <c r="Z1697" s="7"/>
      <c r="AA1697" s="7"/>
      <c r="AC1697" s="7"/>
      <c r="AD1697" s="7"/>
      <c r="AF1697" s="7"/>
      <c r="AG1697" s="7"/>
      <c r="AH1697" s="7"/>
      <c r="AI1697" s="7"/>
      <c r="AJ1697" s="7"/>
      <c r="AK1697" s="7"/>
      <c r="AL1697" s="7"/>
      <c r="AM1697" s="7"/>
      <c r="AN1697" s="7"/>
      <c r="AO1697" s="7"/>
      <c r="AP1697" s="7"/>
      <c r="AQ1697" s="7"/>
      <c r="AR1697" s="7"/>
      <c r="AS1697" s="7"/>
      <c r="AT1697" s="7"/>
      <c r="AU1697" s="7"/>
      <c r="AV1697" s="7"/>
      <c r="AW1697" s="7"/>
      <c r="AX1697" s="7"/>
      <c r="AY1697" s="7"/>
      <c r="AZ1697" s="7"/>
      <c r="BA1697" s="7"/>
      <c r="BB1697" s="7"/>
      <c r="BC1697" s="7"/>
      <c r="BD1697" s="7"/>
      <c r="BE1697" s="7"/>
    </row>
    <row r="1698" spans="2:57" x14ac:dyDescent="0.2">
      <c r="B1698" s="7"/>
      <c r="C1698" s="7"/>
      <c r="E1698" s="7"/>
      <c r="F1698" s="7"/>
      <c r="G1698" s="7"/>
      <c r="H1698" s="7"/>
      <c r="I1698" s="7"/>
      <c r="J1698" s="7"/>
      <c r="K1698" s="7"/>
      <c r="O1698" s="10"/>
      <c r="P1698" s="7"/>
      <c r="Q1698" s="7"/>
      <c r="S1698" s="7"/>
      <c r="T1698" s="7"/>
      <c r="U1698" s="7"/>
      <c r="V1698" s="7"/>
      <c r="X1698" s="7"/>
      <c r="Y1698" s="7"/>
      <c r="Z1698" s="7"/>
      <c r="AA1698" s="7"/>
      <c r="AC1698" s="7"/>
      <c r="AD1698" s="7"/>
      <c r="AF1698" s="7"/>
      <c r="AG1698" s="7"/>
      <c r="AH1698" s="7"/>
      <c r="AI1698" s="7"/>
      <c r="AJ1698" s="7"/>
      <c r="AK1698" s="7"/>
      <c r="AL1698" s="7"/>
      <c r="AM1698" s="7"/>
      <c r="AN1698" s="7"/>
      <c r="AO1698" s="7"/>
      <c r="AP1698" s="7"/>
      <c r="AQ1698" s="7"/>
      <c r="AR1698" s="7"/>
      <c r="AS1698" s="7"/>
      <c r="AT1698" s="7"/>
      <c r="AU1698" s="7"/>
      <c r="AV1698" s="7"/>
      <c r="AW1698" s="7"/>
      <c r="AX1698" s="7"/>
      <c r="AY1698" s="7"/>
      <c r="AZ1698" s="7"/>
      <c r="BA1698" s="7"/>
      <c r="BB1698" s="7"/>
      <c r="BC1698" s="7"/>
      <c r="BD1698" s="7"/>
      <c r="BE1698" s="7"/>
    </row>
    <row r="1699" spans="2:57" x14ac:dyDescent="0.2">
      <c r="B1699" s="7"/>
      <c r="C1699" s="7"/>
      <c r="E1699" s="7"/>
      <c r="F1699" s="7"/>
      <c r="G1699" s="7"/>
      <c r="H1699" s="7"/>
      <c r="I1699" s="7"/>
      <c r="J1699" s="7"/>
      <c r="K1699" s="7"/>
      <c r="O1699" s="10"/>
      <c r="P1699" s="7"/>
      <c r="Q1699" s="7"/>
      <c r="S1699" s="7"/>
      <c r="T1699" s="7"/>
      <c r="U1699" s="7"/>
      <c r="V1699" s="7"/>
      <c r="X1699" s="7"/>
      <c r="Y1699" s="7"/>
      <c r="Z1699" s="7"/>
      <c r="AA1699" s="7"/>
      <c r="AC1699" s="7"/>
      <c r="AD1699" s="7"/>
      <c r="AF1699" s="7"/>
      <c r="AG1699" s="7"/>
      <c r="AH1699" s="7"/>
      <c r="AI1699" s="7"/>
      <c r="AJ1699" s="7"/>
      <c r="AK1699" s="7"/>
      <c r="AL1699" s="7"/>
      <c r="AM1699" s="7"/>
      <c r="AN1699" s="7"/>
      <c r="AO1699" s="7"/>
      <c r="AP1699" s="7"/>
      <c r="AQ1699" s="7"/>
      <c r="AR1699" s="7"/>
      <c r="AS1699" s="7"/>
      <c r="AT1699" s="7"/>
      <c r="AU1699" s="7"/>
      <c r="AV1699" s="7"/>
      <c r="AW1699" s="7"/>
      <c r="AX1699" s="7"/>
      <c r="AY1699" s="7"/>
      <c r="AZ1699" s="7"/>
      <c r="BA1699" s="7"/>
      <c r="BB1699" s="7"/>
      <c r="BC1699" s="7"/>
      <c r="BD1699" s="7"/>
      <c r="BE1699" s="7"/>
    </row>
    <row r="1700" spans="2:57" x14ac:dyDescent="0.2">
      <c r="B1700" s="7"/>
      <c r="C1700" s="7"/>
      <c r="E1700" s="7"/>
      <c r="F1700" s="7"/>
      <c r="G1700" s="7"/>
      <c r="H1700" s="7"/>
      <c r="I1700" s="7"/>
      <c r="J1700" s="7"/>
      <c r="K1700" s="7"/>
      <c r="O1700" s="10"/>
      <c r="P1700" s="7"/>
      <c r="Q1700" s="7"/>
      <c r="S1700" s="7"/>
      <c r="T1700" s="7"/>
      <c r="U1700" s="7"/>
      <c r="V1700" s="7"/>
      <c r="X1700" s="7"/>
      <c r="Y1700" s="7"/>
      <c r="Z1700" s="7"/>
      <c r="AA1700" s="7"/>
      <c r="AC1700" s="7"/>
      <c r="AD1700" s="7"/>
      <c r="AF1700" s="7"/>
      <c r="AG1700" s="7"/>
      <c r="AH1700" s="7"/>
      <c r="AI1700" s="7"/>
      <c r="AJ1700" s="7"/>
      <c r="AK1700" s="7"/>
      <c r="AL1700" s="7"/>
      <c r="AM1700" s="7"/>
      <c r="AN1700" s="7"/>
      <c r="AO1700" s="7"/>
      <c r="AP1700" s="7"/>
      <c r="AQ1700" s="7"/>
      <c r="AR1700" s="7"/>
      <c r="AS1700" s="7"/>
      <c r="AT1700" s="7"/>
      <c r="AU1700" s="7"/>
      <c r="AV1700" s="7"/>
      <c r="AW1700" s="7"/>
      <c r="AX1700" s="7"/>
      <c r="AY1700" s="7"/>
      <c r="AZ1700" s="7"/>
      <c r="BA1700" s="7"/>
      <c r="BB1700" s="7"/>
      <c r="BC1700" s="7"/>
      <c r="BD1700" s="7"/>
      <c r="BE1700" s="7"/>
    </row>
    <row r="1701" spans="2:57" x14ac:dyDescent="0.2">
      <c r="B1701" s="7"/>
      <c r="C1701" s="7"/>
      <c r="E1701" s="7"/>
      <c r="F1701" s="7"/>
      <c r="G1701" s="7"/>
      <c r="H1701" s="7"/>
      <c r="I1701" s="7"/>
      <c r="J1701" s="7"/>
      <c r="K1701" s="7"/>
      <c r="O1701" s="10"/>
      <c r="P1701" s="7"/>
      <c r="Q1701" s="7"/>
      <c r="S1701" s="7"/>
      <c r="T1701" s="7"/>
      <c r="U1701" s="7"/>
      <c r="V1701" s="7"/>
      <c r="X1701" s="7"/>
      <c r="Y1701" s="7"/>
      <c r="Z1701" s="7"/>
      <c r="AA1701" s="7"/>
      <c r="AC1701" s="7"/>
      <c r="AD1701" s="7"/>
      <c r="AF1701" s="7"/>
      <c r="AG1701" s="7"/>
      <c r="AH1701" s="7"/>
      <c r="AI1701" s="7"/>
      <c r="AJ1701" s="7"/>
      <c r="AK1701" s="7"/>
      <c r="AL1701" s="7"/>
      <c r="AM1701" s="7"/>
      <c r="AN1701" s="7"/>
      <c r="AO1701" s="7"/>
      <c r="AP1701" s="7"/>
      <c r="AQ1701" s="7"/>
      <c r="AR1701" s="7"/>
      <c r="AS1701" s="7"/>
      <c r="AT1701" s="7"/>
      <c r="AU1701" s="7"/>
      <c r="AV1701" s="7"/>
      <c r="AW1701" s="7"/>
      <c r="AX1701" s="7"/>
      <c r="AY1701" s="7"/>
      <c r="AZ1701" s="7"/>
      <c r="BA1701" s="7"/>
      <c r="BB1701" s="7"/>
      <c r="BC1701" s="7"/>
      <c r="BD1701" s="7"/>
      <c r="BE1701" s="7"/>
    </row>
    <row r="1702" spans="2:57" x14ac:dyDescent="0.2">
      <c r="B1702" s="7"/>
      <c r="C1702" s="7"/>
      <c r="E1702" s="7"/>
      <c r="F1702" s="7"/>
      <c r="G1702" s="7"/>
      <c r="H1702" s="7"/>
      <c r="I1702" s="7"/>
      <c r="J1702" s="7"/>
      <c r="K1702" s="7"/>
      <c r="O1702" s="10"/>
      <c r="P1702" s="7"/>
      <c r="Q1702" s="7"/>
      <c r="S1702" s="7"/>
      <c r="T1702" s="7"/>
      <c r="U1702" s="7"/>
      <c r="V1702" s="7"/>
      <c r="X1702" s="7"/>
      <c r="Y1702" s="7"/>
      <c r="Z1702" s="7"/>
      <c r="AA1702" s="7"/>
      <c r="AC1702" s="7"/>
      <c r="AD1702" s="7"/>
      <c r="AF1702" s="7"/>
      <c r="AG1702" s="7"/>
      <c r="AH1702" s="7"/>
      <c r="AI1702" s="7"/>
      <c r="AJ1702" s="7"/>
      <c r="AK1702" s="7"/>
      <c r="AL1702" s="7"/>
      <c r="AM1702" s="7"/>
      <c r="AN1702" s="7"/>
      <c r="AO1702" s="7"/>
      <c r="AP1702" s="7"/>
      <c r="AQ1702" s="7"/>
      <c r="AR1702" s="7"/>
      <c r="AS1702" s="7"/>
      <c r="AT1702" s="7"/>
      <c r="AU1702" s="7"/>
      <c r="AV1702" s="7"/>
      <c r="AW1702" s="7"/>
      <c r="AX1702" s="7"/>
      <c r="AY1702" s="7"/>
      <c r="AZ1702" s="7"/>
      <c r="BA1702" s="7"/>
      <c r="BB1702" s="7"/>
      <c r="BC1702" s="7"/>
      <c r="BD1702" s="7"/>
      <c r="BE1702" s="7"/>
    </row>
    <row r="1703" spans="2:57" x14ac:dyDescent="0.2">
      <c r="B1703" s="7"/>
      <c r="C1703" s="7"/>
      <c r="E1703" s="7"/>
      <c r="F1703" s="7"/>
      <c r="G1703" s="7"/>
      <c r="H1703" s="7"/>
      <c r="I1703" s="7"/>
      <c r="J1703" s="7"/>
      <c r="K1703" s="7"/>
      <c r="O1703" s="10"/>
      <c r="P1703" s="7"/>
      <c r="Q1703" s="7"/>
      <c r="S1703" s="7"/>
      <c r="T1703" s="7"/>
      <c r="U1703" s="7"/>
      <c r="V1703" s="7"/>
      <c r="X1703" s="7"/>
      <c r="Y1703" s="7"/>
      <c r="Z1703" s="7"/>
      <c r="AA1703" s="7"/>
      <c r="AC1703" s="7"/>
      <c r="AD1703" s="7"/>
      <c r="AF1703" s="7"/>
      <c r="AG1703" s="7"/>
      <c r="AH1703" s="7"/>
      <c r="AI1703" s="7"/>
      <c r="AJ1703" s="7"/>
      <c r="AK1703" s="7"/>
      <c r="AL1703" s="7"/>
      <c r="AM1703" s="7"/>
      <c r="AN1703" s="7"/>
      <c r="AO1703" s="7"/>
      <c r="AP1703" s="7"/>
      <c r="AQ1703" s="7"/>
      <c r="AR1703" s="7"/>
      <c r="AS1703" s="7"/>
      <c r="AT1703" s="7"/>
      <c r="AU1703" s="7"/>
      <c r="AV1703" s="7"/>
      <c r="AW1703" s="7"/>
      <c r="AX1703" s="7"/>
      <c r="AY1703" s="7"/>
      <c r="AZ1703" s="7"/>
      <c r="BA1703" s="7"/>
      <c r="BB1703" s="7"/>
      <c r="BC1703" s="7"/>
      <c r="BD1703" s="7"/>
      <c r="BE1703" s="7"/>
    </row>
    <row r="1704" spans="2:57" x14ac:dyDescent="0.2">
      <c r="B1704" s="7"/>
      <c r="C1704" s="7"/>
      <c r="E1704" s="7"/>
      <c r="F1704" s="7"/>
      <c r="G1704" s="7"/>
      <c r="H1704" s="7"/>
      <c r="I1704" s="7"/>
      <c r="J1704" s="7"/>
      <c r="K1704" s="7"/>
      <c r="O1704" s="10"/>
      <c r="P1704" s="7"/>
      <c r="Q1704" s="7"/>
      <c r="S1704" s="7"/>
      <c r="T1704" s="7"/>
      <c r="U1704" s="7"/>
      <c r="V1704" s="7"/>
      <c r="X1704" s="7"/>
      <c r="Y1704" s="7"/>
      <c r="Z1704" s="7"/>
      <c r="AA1704" s="7"/>
      <c r="AC1704" s="7"/>
      <c r="AD1704" s="7"/>
      <c r="AF1704" s="7"/>
      <c r="AG1704" s="7"/>
      <c r="AH1704" s="7"/>
      <c r="AI1704" s="7"/>
      <c r="AJ1704" s="7"/>
      <c r="AK1704" s="7"/>
      <c r="AL1704" s="7"/>
      <c r="AM1704" s="7"/>
      <c r="AN1704" s="7"/>
      <c r="AO1704" s="7"/>
      <c r="AP1704" s="7"/>
      <c r="AQ1704" s="7"/>
      <c r="AR1704" s="7"/>
      <c r="AS1704" s="7"/>
      <c r="AT1704" s="7"/>
      <c r="AU1704" s="7"/>
      <c r="AV1704" s="7"/>
      <c r="AW1704" s="7"/>
      <c r="AX1704" s="7"/>
      <c r="AY1704" s="7"/>
      <c r="AZ1704" s="7"/>
      <c r="BA1704" s="7"/>
      <c r="BB1704" s="7"/>
      <c r="BC1704" s="7"/>
      <c r="BD1704" s="7"/>
      <c r="BE1704" s="7"/>
    </row>
    <row r="1705" spans="2:57" x14ac:dyDescent="0.2">
      <c r="B1705" s="7"/>
      <c r="C1705" s="7"/>
      <c r="E1705" s="7"/>
      <c r="F1705" s="7"/>
      <c r="G1705" s="7"/>
      <c r="H1705" s="7"/>
      <c r="I1705" s="7"/>
      <c r="J1705" s="7"/>
      <c r="K1705" s="7"/>
      <c r="O1705" s="10"/>
      <c r="P1705" s="7"/>
      <c r="Q1705" s="7"/>
      <c r="S1705" s="7"/>
      <c r="T1705" s="7"/>
      <c r="U1705" s="7"/>
      <c r="V1705" s="7"/>
      <c r="X1705" s="7"/>
      <c r="Y1705" s="7"/>
      <c r="Z1705" s="7"/>
      <c r="AA1705" s="7"/>
      <c r="AC1705" s="7"/>
      <c r="AD1705" s="7"/>
      <c r="AF1705" s="7"/>
      <c r="AG1705" s="7"/>
      <c r="AH1705" s="7"/>
      <c r="AI1705" s="7"/>
      <c r="AJ1705" s="7"/>
      <c r="AK1705" s="7"/>
      <c r="AL1705" s="7"/>
      <c r="AM1705" s="7"/>
      <c r="AN1705" s="7"/>
      <c r="AO1705" s="7"/>
      <c r="AP1705" s="7"/>
      <c r="AQ1705" s="7"/>
      <c r="AR1705" s="7"/>
      <c r="AS1705" s="7"/>
      <c r="AT1705" s="7"/>
      <c r="AU1705" s="7"/>
      <c r="AV1705" s="7"/>
      <c r="AW1705" s="7"/>
      <c r="AX1705" s="7"/>
      <c r="AY1705" s="7"/>
      <c r="AZ1705" s="7"/>
      <c r="BA1705" s="7"/>
      <c r="BB1705" s="7"/>
      <c r="BC1705" s="7"/>
      <c r="BD1705" s="7"/>
      <c r="BE1705" s="7"/>
    </row>
    <row r="1706" spans="2:57" x14ac:dyDescent="0.2">
      <c r="B1706" s="7"/>
      <c r="C1706" s="7"/>
      <c r="E1706" s="7"/>
      <c r="F1706" s="7"/>
      <c r="G1706" s="7"/>
      <c r="H1706" s="7"/>
      <c r="I1706" s="7"/>
      <c r="J1706" s="7"/>
      <c r="K1706" s="7"/>
      <c r="O1706" s="10"/>
      <c r="P1706" s="7"/>
      <c r="Q1706" s="7"/>
      <c r="S1706" s="7"/>
      <c r="T1706" s="7"/>
      <c r="U1706" s="7"/>
      <c r="V1706" s="7"/>
      <c r="X1706" s="7"/>
      <c r="Y1706" s="7"/>
      <c r="Z1706" s="7"/>
      <c r="AA1706" s="7"/>
      <c r="AC1706" s="7"/>
      <c r="AD1706" s="7"/>
      <c r="AF1706" s="7"/>
      <c r="AG1706" s="7"/>
      <c r="AH1706" s="7"/>
      <c r="AI1706" s="7"/>
      <c r="AJ1706" s="7"/>
      <c r="AK1706" s="7"/>
      <c r="AL1706" s="7"/>
      <c r="AM1706" s="7"/>
      <c r="AN1706" s="7"/>
      <c r="AO1706" s="7"/>
      <c r="AP1706" s="7"/>
      <c r="AQ1706" s="7"/>
      <c r="AR1706" s="7"/>
      <c r="AS1706" s="7"/>
      <c r="AT1706" s="7"/>
      <c r="AU1706" s="7"/>
      <c r="AV1706" s="7"/>
      <c r="AW1706" s="7"/>
      <c r="AX1706" s="7"/>
      <c r="AY1706" s="7"/>
      <c r="AZ1706" s="7"/>
      <c r="BA1706" s="7"/>
      <c r="BB1706" s="7"/>
      <c r="BC1706" s="7"/>
      <c r="BD1706" s="7"/>
      <c r="BE1706" s="7"/>
    </row>
    <row r="1707" spans="2:57" x14ac:dyDescent="0.2">
      <c r="B1707" s="7"/>
      <c r="C1707" s="7"/>
      <c r="E1707" s="7"/>
      <c r="F1707" s="7"/>
      <c r="G1707" s="7"/>
      <c r="H1707" s="7"/>
      <c r="I1707" s="7"/>
      <c r="J1707" s="7"/>
      <c r="K1707" s="7"/>
      <c r="O1707" s="10"/>
      <c r="P1707" s="7"/>
      <c r="Q1707" s="7"/>
      <c r="S1707" s="7"/>
      <c r="T1707" s="7"/>
      <c r="U1707" s="7"/>
      <c r="V1707" s="7"/>
      <c r="X1707" s="7"/>
      <c r="Y1707" s="7"/>
      <c r="Z1707" s="7"/>
      <c r="AA1707" s="7"/>
      <c r="AC1707" s="7"/>
      <c r="AD1707" s="7"/>
      <c r="AF1707" s="7"/>
      <c r="AG1707" s="7"/>
      <c r="AH1707" s="7"/>
      <c r="AI1707" s="7"/>
      <c r="AJ1707" s="7"/>
      <c r="AK1707" s="7"/>
      <c r="AL1707" s="7"/>
      <c r="AM1707" s="7"/>
      <c r="AN1707" s="7"/>
      <c r="AO1707" s="7"/>
      <c r="AP1707" s="7"/>
      <c r="AQ1707" s="7"/>
      <c r="AR1707" s="7"/>
      <c r="AS1707" s="7"/>
      <c r="AT1707" s="7"/>
      <c r="AU1707" s="7"/>
      <c r="AV1707" s="7"/>
      <c r="AW1707" s="7"/>
      <c r="AX1707" s="7"/>
      <c r="AY1707" s="7"/>
      <c r="AZ1707" s="7"/>
      <c r="BA1707" s="7"/>
      <c r="BB1707" s="7"/>
      <c r="BC1707" s="7"/>
      <c r="BD1707" s="7"/>
      <c r="BE1707" s="7"/>
    </row>
    <row r="1708" spans="2:57" x14ac:dyDescent="0.2">
      <c r="B1708" s="7"/>
      <c r="C1708" s="7"/>
      <c r="E1708" s="7"/>
      <c r="F1708" s="7"/>
      <c r="G1708" s="7"/>
      <c r="H1708" s="7"/>
      <c r="I1708" s="7"/>
      <c r="J1708" s="7"/>
      <c r="K1708" s="7"/>
      <c r="O1708" s="10"/>
      <c r="P1708" s="7"/>
      <c r="Q1708" s="7"/>
      <c r="S1708" s="7"/>
      <c r="T1708" s="7"/>
      <c r="U1708" s="7"/>
      <c r="V1708" s="7"/>
      <c r="X1708" s="7"/>
      <c r="Y1708" s="7"/>
      <c r="Z1708" s="7"/>
      <c r="AA1708" s="7"/>
      <c r="AC1708" s="7"/>
      <c r="AD1708" s="7"/>
      <c r="AF1708" s="7"/>
      <c r="AG1708" s="7"/>
      <c r="AH1708" s="7"/>
      <c r="AI1708" s="7"/>
      <c r="AJ1708" s="7"/>
      <c r="AK1708" s="7"/>
      <c r="AL1708" s="7"/>
      <c r="AM1708" s="7"/>
      <c r="AN1708" s="7"/>
      <c r="AO1708" s="7"/>
      <c r="AP1708" s="7"/>
      <c r="AQ1708" s="7"/>
      <c r="AR1708" s="7"/>
      <c r="AS1708" s="7"/>
      <c r="AT1708" s="7"/>
      <c r="AU1708" s="7"/>
      <c r="AV1708" s="7"/>
      <c r="AW1708" s="7"/>
      <c r="AX1708" s="7"/>
      <c r="AY1708" s="7"/>
      <c r="AZ1708" s="7"/>
      <c r="BA1708" s="7"/>
      <c r="BB1708" s="7"/>
      <c r="BC1708" s="7"/>
      <c r="BD1708" s="7"/>
      <c r="BE1708" s="7"/>
    </row>
    <row r="1709" spans="2:57" x14ac:dyDescent="0.2">
      <c r="B1709" s="7"/>
      <c r="C1709" s="7"/>
      <c r="E1709" s="7"/>
      <c r="F1709" s="7"/>
      <c r="G1709" s="7"/>
      <c r="H1709" s="7"/>
      <c r="I1709" s="7"/>
      <c r="J1709" s="7"/>
      <c r="K1709" s="7"/>
      <c r="O1709" s="10"/>
      <c r="P1709" s="7"/>
      <c r="Q1709" s="7"/>
      <c r="S1709" s="7"/>
      <c r="T1709" s="7"/>
      <c r="U1709" s="7"/>
      <c r="V1709" s="7"/>
      <c r="X1709" s="7"/>
      <c r="Y1709" s="7"/>
      <c r="Z1709" s="7"/>
      <c r="AA1709" s="7"/>
      <c r="AC1709" s="7"/>
      <c r="AD1709" s="7"/>
      <c r="AF1709" s="7"/>
      <c r="AG1709" s="7"/>
      <c r="AH1709" s="7"/>
      <c r="AI1709" s="7"/>
      <c r="AJ1709" s="7"/>
      <c r="AK1709" s="7"/>
      <c r="AL1709" s="7"/>
      <c r="AM1709" s="7"/>
      <c r="AN1709" s="7"/>
      <c r="AO1709" s="7"/>
      <c r="AP1709" s="7"/>
      <c r="AQ1709" s="7"/>
      <c r="AR1709" s="7"/>
      <c r="AS1709" s="7"/>
      <c r="AT1709" s="7"/>
      <c r="AU1709" s="7"/>
      <c r="AV1709" s="7"/>
      <c r="AW1709" s="7"/>
      <c r="AX1709" s="7"/>
      <c r="AY1709" s="7"/>
      <c r="AZ1709" s="7"/>
      <c r="BA1709" s="7"/>
      <c r="BB1709" s="7"/>
      <c r="BC1709" s="7"/>
      <c r="BD1709" s="7"/>
      <c r="BE1709" s="7"/>
    </row>
    <row r="1710" spans="2:57" x14ac:dyDescent="0.2">
      <c r="B1710" s="7"/>
      <c r="C1710" s="7"/>
      <c r="E1710" s="7"/>
      <c r="F1710" s="7"/>
      <c r="G1710" s="7"/>
      <c r="H1710" s="7"/>
      <c r="I1710" s="7"/>
      <c r="J1710" s="7"/>
      <c r="K1710" s="7"/>
      <c r="O1710" s="10"/>
      <c r="P1710" s="7"/>
      <c r="Q1710" s="7"/>
      <c r="S1710" s="7"/>
      <c r="T1710" s="7"/>
      <c r="U1710" s="7"/>
      <c r="V1710" s="7"/>
      <c r="X1710" s="7"/>
      <c r="Y1710" s="7"/>
      <c r="Z1710" s="7"/>
      <c r="AA1710" s="7"/>
      <c r="AC1710" s="7"/>
      <c r="AD1710" s="7"/>
      <c r="AF1710" s="7"/>
      <c r="AG1710" s="7"/>
      <c r="AH1710" s="7"/>
      <c r="AI1710" s="7"/>
      <c r="AJ1710" s="7"/>
      <c r="AK1710" s="7"/>
      <c r="AL1710" s="7"/>
      <c r="AM1710" s="7"/>
      <c r="AN1710" s="7"/>
      <c r="AO1710" s="7"/>
      <c r="AP1710" s="7"/>
      <c r="AQ1710" s="7"/>
      <c r="AR1710" s="7"/>
      <c r="AS1710" s="7"/>
      <c r="AT1710" s="7"/>
      <c r="AU1710" s="7"/>
      <c r="AV1710" s="7"/>
      <c r="AW1710" s="7"/>
      <c r="AX1710" s="7"/>
      <c r="AY1710" s="7"/>
      <c r="AZ1710" s="7"/>
      <c r="BA1710" s="7"/>
      <c r="BB1710" s="7"/>
      <c r="BC1710" s="7"/>
      <c r="BD1710" s="7"/>
      <c r="BE1710" s="7"/>
    </row>
    <row r="1711" spans="2:57" x14ac:dyDescent="0.2">
      <c r="B1711" s="7"/>
      <c r="C1711" s="7"/>
      <c r="E1711" s="7"/>
      <c r="F1711" s="7"/>
      <c r="G1711" s="7"/>
      <c r="H1711" s="7"/>
      <c r="I1711" s="7"/>
      <c r="J1711" s="7"/>
      <c r="K1711" s="7"/>
      <c r="O1711" s="10"/>
      <c r="P1711" s="7"/>
      <c r="Q1711" s="7"/>
      <c r="S1711" s="7"/>
      <c r="T1711" s="7"/>
      <c r="U1711" s="7"/>
      <c r="V1711" s="7"/>
      <c r="X1711" s="7"/>
      <c r="Y1711" s="7"/>
      <c r="Z1711" s="7"/>
      <c r="AA1711" s="7"/>
      <c r="AC1711" s="7"/>
      <c r="AD1711" s="7"/>
      <c r="AF1711" s="7"/>
      <c r="AG1711" s="7"/>
      <c r="AH1711" s="7"/>
      <c r="AI1711" s="7"/>
      <c r="AJ1711" s="7"/>
      <c r="AK1711" s="7"/>
      <c r="AL1711" s="7"/>
      <c r="AM1711" s="7"/>
      <c r="AN1711" s="7"/>
      <c r="AO1711" s="7"/>
      <c r="AP1711" s="7"/>
      <c r="AQ1711" s="7"/>
      <c r="AR1711" s="7"/>
      <c r="AS1711" s="7"/>
      <c r="AT1711" s="7"/>
      <c r="AU1711" s="7"/>
      <c r="AV1711" s="7"/>
      <c r="AW1711" s="7"/>
      <c r="AX1711" s="7"/>
      <c r="AY1711" s="7"/>
      <c r="AZ1711" s="7"/>
      <c r="BA1711" s="7"/>
      <c r="BB1711" s="7"/>
      <c r="BC1711" s="7"/>
      <c r="BD1711" s="7"/>
      <c r="BE1711" s="7"/>
    </row>
    <row r="1712" spans="2:57" x14ac:dyDescent="0.2">
      <c r="B1712" s="7"/>
      <c r="C1712" s="7"/>
      <c r="E1712" s="7"/>
      <c r="F1712" s="7"/>
      <c r="G1712" s="7"/>
      <c r="H1712" s="7"/>
      <c r="I1712" s="7"/>
      <c r="J1712" s="7"/>
      <c r="K1712" s="7"/>
      <c r="O1712" s="10"/>
      <c r="P1712" s="7"/>
      <c r="Q1712" s="7"/>
      <c r="S1712" s="7"/>
      <c r="T1712" s="7"/>
      <c r="U1712" s="7"/>
      <c r="V1712" s="7"/>
      <c r="X1712" s="7"/>
      <c r="Y1712" s="7"/>
      <c r="Z1712" s="7"/>
      <c r="AA1712" s="7"/>
      <c r="AC1712" s="7"/>
      <c r="AD1712" s="7"/>
      <c r="AF1712" s="7"/>
      <c r="AG1712" s="7"/>
      <c r="AH1712" s="7"/>
      <c r="AI1712" s="7"/>
      <c r="AJ1712" s="7"/>
      <c r="AK1712" s="7"/>
      <c r="AL1712" s="7"/>
      <c r="AM1712" s="7"/>
      <c r="AN1712" s="7"/>
      <c r="AO1712" s="7"/>
      <c r="AP1712" s="7"/>
      <c r="AQ1712" s="7"/>
      <c r="AR1712" s="7"/>
      <c r="AS1712" s="7"/>
      <c r="AT1712" s="7"/>
      <c r="AU1712" s="7"/>
      <c r="AV1712" s="7"/>
      <c r="AW1712" s="7"/>
      <c r="AX1712" s="7"/>
      <c r="AY1712" s="7"/>
      <c r="AZ1712" s="7"/>
      <c r="BA1712" s="7"/>
      <c r="BB1712" s="7"/>
      <c r="BC1712" s="7"/>
      <c r="BD1712" s="7"/>
      <c r="BE1712" s="7"/>
    </row>
    <row r="1713" spans="2:57" x14ac:dyDescent="0.2">
      <c r="B1713" s="7"/>
      <c r="C1713" s="7"/>
      <c r="E1713" s="7"/>
      <c r="F1713" s="7"/>
      <c r="G1713" s="7"/>
      <c r="H1713" s="7"/>
      <c r="I1713" s="7"/>
      <c r="J1713" s="7"/>
      <c r="K1713" s="7"/>
      <c r="O1713" s="10"/>
      <c r="P1713" s="7"/>
      <c r="Q1713" s="7"/>
      <c r="S1713" s="7"/>
      <c r="T1713" s="7"/>
      <c r="U1713" s="7"/>
      <c r="V1713" s="7"/>
      <c r="X1713" s="7"/>
      <c r="Y1713" s="7"/>
      <c r="Z1713" s="7"/>
      <c r="AA1713" s="7"/>
      <c r="AC1713" s="7"/>
      <c r="AD1713" s="7"/>
      <c r="AF1713" s="7"/>
      <c r="AG1713" s="7"/>
      <c r="AH1713" s="7"/>
      <c r="AI1713" s="7"/>
      <c r="AJ1713" s="7"/>
      <c r="AK1713" s="7"/>
      <c r="AL1713" s="7"/>
      <c r="AM1713" s="7"/>
      <c r="AN1713" s="7"/>
      <c r="AO1713" s="7"/>
      <c r="AP1713" s="7"/>
      <c r="AQ1713" s="7"/>
      <c r="AR1713" s="7"/>
      <c r="AS1713" s="7"/>
      <c r="AT1713" s="7"/>
      <c r="AU1713" s="7"/>
      <c r="AV1713" s="7"/>
      <c r="AW1713" s="7"/>
      <c r="AX1713" s="7"/>
      <c r="AY1713" s="7"/>
      <c r="AZ1713" s="7"/>
      <c r="BA1713" s="7"/>
      <c r="BB1713" s="7"/>
      <c r="BC1713" s="7"/>
      <c r="BD1713" s="7"/>
      <c r="BE1713" s="7"/>
    </row>
    <row r="1714" spans="2:57" x14ac:dyDescent="0.2">
      <c r="B1714" s="7"/>
      <c r="C1714" s="7"/>
      <c r="E1714" s="7"/>
      <c r="F1714" s="7"/>
      <c r="G1714" s="7"/>
      <c r="H1714" s="7"/>
      <c r="I1714" s="7"/>
      <c r="J1714" s="7"/>
      <c r="K1714" s="7"/>
      <c r="O1714" s="10"/>
      <c r="P1714" s="7"/>
      <c r="Q1714" s="7"/>
      <c r="S1714" s="7"/>
      <c r="T1714" s="7"/>
      <c r="U1714" s="7"/>
      <c r="V1714" s="7"/>
      <c r="X1714" s="7"/>
      <c r="Y1714" s="7"/>
      <c r="Z1714" s="7"/>
      <c r="AA1714" s="7"/>
      <c r="AC1714" s="7"/>
      <c r="AD1714" s="7"/>
      <c r="AF1714" s="7"/>
      <c r="AG1714" s="7"/>
      <c r="AH1714" s="7"/>
      <c r="AI1714" s="7"/>
      <c r="AJ1714" s="7"/>
      <c r="AK1714" s="7"/>
      <c r="AL1714" s="7"/>
      <c r="AM1714" s="7"/>
      <c r="AN1714" s="7"/>
      <c r="AO1714" s="7"/>
      <c r="AP1714" s="7"/>
      <c r="AQ1714" s="7"/>
      <c r="AR1714" s="7"/>
      <c r="AS1714" s="7"/>
      <c r="AT1714" s="7"/>
      <c r="AU1714" s="7"/>
      <c r="AV1714" s="7"/>
      <c r="AW1714" s="7"/>
      <c r="AX1714" s="7"/>
      <c r="AY1714" s="7"/>
      <c r="AZ1714" s="7"/>
      <c r="BA1714" s="7"/>
      <c r="BB1714" s="7"/>
      <c r="BC1714" s="7"/>
      <c r="BD1714" s="7"/>
      <c r="BE1714" s="7"/>
    </row>
    <row r="1715" spans="2:57" x14ac:dyDescent="0.2">
      <c r="B1715" s="7"/>
      <c r="C1715" s="7"/>
      <c r="E1715" s="7"/>
      <c r="F1715" s="7"/>
      <c r="G1715" s="7"/>
      <c r="H1715" s="7"/>
      <c r="I1715" s="7"/>
      <c r="J1715" s="7"/>
      <c r="K1715" s="7"/>
      <c r="O1715" s="10"/>
      <c r="P1715" s="7"/>
      <c r="Q1715" s="7"/>
      <c r="S1715" s="7"/>
      <c r="T1715" s="7"/>
      <c r="U1715" s="7"/>
      <c r="V1715" s="7"/>
      <c r="X1715" s="7"/>
      <c r="Y1715" s="7"/>
      <c r="Z1715" s="7"/>
      <c r="AA1715" s="7"/>
      <c r="AC1715" s="7"/>
      <c r="AD1715" s="7"/>
      <c r="AF1715" s="7"/>
      <c r="AG1715" s="7"/>
      <c r="AH1715" s="7"/>
      <c r="AI1715" s="7"/>
      <c r="AJ1715" s="7"/>
      <c r="AK1715" s="7"/>
      <c r="AL1715" s="7"/>
      <c r="AM1715" s="7"/>
      <c r="AN1715" s="7"/>
      <c r="AO1715" s="7"/>
      <c r="AP1715" s="7"/>
      <c r="AQ1715" s="7"/>
      <c r="AR1715" s="7"/>
      <c r="AS1715" s="7"/>
      <c r="AT1715" s="7"/>
      <c r="AU1715" s="7"/>
      <c r="AV1715" s="7"/>
      <c r="AW1715" s="7"/>
      <c r="AX1715" s="7"/>
      <c r="AY1715" s="7"/>
      <c r="AZ1715" s="7"/>
      <c r="BA1715" s="7"/>
      <c r="BB1715" s="7"/>
      <c r="BC1715" s="7"/>
      <c r="BD1715" s="7"/>
      <c r="BE1715" s="7"/>
    </row>
    <row r="1716" spans="2:57" x14ac:dyDescent="0.2">
      <c r="B1716" s="7"/>
      <c r="C1716" s="7"/>
      <c r="E1716" s="7"/>
      <c r="F1716" s="7"/>
      <c r="G1716" s="7"/>
      <c r="H1716" s="7"/>
      <c r="I1716" s="7"/>
      <c r="J1716" s="7"/>
      <c r="K1716" s="7"/>
      <c r="O1716" s="10"/>
      <c r="P1716" s="7"/>
      <c r="Q1716" s="7"/>
      <c r="S1716" s="7"/>
      <c r="T1716" s="7"/>
      <c r="U1716" s="7"/>
      <c r="V1716" s="7"/>
      <c r="X1716" s="7"/>
      <c r="Y1716" s="7"/>
      <c r="Z1716" s="7"/>
      <c r="AA1716" s="7"/>
      <c r="AC1716" s="7"/>
      <c r="AD1716" s="7"/>
      <c r="AF1716" s="7"/>
      <c r="AG1716" s="7"/>
      <c r="AH1716" s="7"/>
      <c r="AI1716" s="7"/>
      <c r="AJ1716" s="7"/>
      <c r="AK1716" s="7"/>
      <c r="AL1716" s="7"/>
      <c r="AM1716" s="7"/>
      <c r="AN1716" s="7"/>
      <c r="AO1716" s="7"/>
      <c r="AP1716" s="7"/>
      <c r="AQ1716" s="7"/>
      <c r="AR1716" s="7"/>
      <c r="AS1716" s="7"/>
      <c r="AT1716" s="7"/>
      <c r="AU1716" s="7"/>
      <c r="AV1716" s="7"/>
      <c r="AW1716" s="7"/>
      <c r="AX1716" s="7"/>
      <c r="AY1716" s="7"/>
      <c r="AZ1716" s="7"/>
      <c r="BA1716" s="7"/>
      <c r="BB1716" s="7"/>
      <c r="BC1716" s="7"/>
      <c r="BD1716" s="7"/>
      <c r="BE1716" s="7"/>
    </row>
    <row r="1717" spans="2:57" x14ac:dyDescent="0.2">
      <c r="B1717" s="7"/>
      <c r="C1717" s="7"/>
      <c r="E1717" s="7"/>
      <c r="F1717" s="7"/>
      <c r="G1717" s="7"/>
      <c r="H1717" s="7"/>
      <c r="I1717" s="7"/>
      <c r="J1717" s="7"/>
      <c r="K1717" s="7"/>
      <c r="O1717" s="10"/>
      <c r="P1717" s="7"/>
      <c r="Q1717" s="7"/>
      <c r="S1717" s="7"/>
      <c r="T1717" s="7"/>
      <c r="U1717" s="7"/>
      <c r="V1717" s="7"/>
      <c r="X1717" s="7"/>
      <c r="Y1717" s="7"/>
      <c r="Z1717" s="7"/>
      <c r="AA1717" s="7"/>
      <c r="AC1717" s="7"/>
      <c r="AD1717" s="7"/>
      <c r="AF1717" s="7"/>
      <c r="AG1717" s="7"/>
      <c r="AH1717" s="7"/>
      <c r="AI1717" s="7"/>
      <c r="AJ1717" s="7"/>
      <c r="AK1717" s="7"/>
      <c r="AL1717" s="7"/>
      <c r="AM1717" s="7"/>
      <c r="AN1717" s="7"/>
      <c r="AO1717" s="7"/>
      <c r="AP1717" s="7"/>
      <c r="AQ1717" s="7"/>
      <c r="AR1717" s="7"/>
      <c r="AS1717" s="7"/>
      <c r="AT1717" s="7"/>
      <c r="AU1717" s="7"/>
      <c r="AV1717" s="7"/>
      <c r="AW1717" s="7"/>
      <c r="AX1717" s="7"/>
      <c r="AY1717" s="7"/>
      <c r="AZ1717" s="7"/>
      <c r="BA1717" s="7"/>
      <c r="BB1717" s="7"/>
      <c r="BC1717" s="7"/>
      <c r="BD1717" s="7"/>
      <c r="BE1717" s="7"/>
    </row>
    <row r="1718" spans="2:57" x14ac:dyDescent="0.2">
      <c r="B1718" s="7"/>
      <c r="C1718" s="7"/>
      <c r="E1718" s="7"/>
      <c r="F1718" s="7"/>
      <c r="G1718" s="7"/>
      <c r="H1718" s="7"/>
      <c r="I1718" s="7"/>
      <c r="J1718" s="7"/>
      <c r="K1718" s="7"/>
      <c r="O1718" s="10"/>
      <c r="P1718" s="7"/>
      <c r="Q1718" s="7"/>
      <c r="S1718" s="7"/>
      <c r="T1718" s="7"/>
      <c r="U1718" s="7"/>
      <c r="V1718" s="7"/>
      <c r="X1718" s="7"/>
      <c r="Y1718" s="7"/>
      <c r="Z1718" s="7"/>
      <c r="AA1718" s="7"/>
      <c r="AC1718" s="7"/>
      <c r="AD1718" s="7"/>
      <c r="AF1718" s="7"/>
      <c r="AG1718" s="7"/>
      <c r="AH1718" s="7"/>
      <c r="AI1718" s="7"/>
      <c r="AJ1718" s="7"/>
      <c r="AK1718" s="7"/>
      <c r="AL1718" s="7"/>
      <c r="AM1718" s="7"/>
      <c r="AN1718" s="7"/>
      <c r="AO1718" s="7"/>
      <c r="AP1718" s="7"/>
      <c r="AQ1718" s="7"/>
      <c r="AR1718" s="7"/>
      <c r="AS1718" s="7"/>
      <c r="AT1718" s="7"/>
      <c r="AU1718" s="7"/>
      <c r="AV1718" s="7"/>
      <c r="AW1718" s="7"/>
      <c r="AX1718" s="7"/>
      <c r="AY1718" s="7"/>
      <c r="AZ1718" s="7"/>
      <c r="BA1718" s="7"/>
      <c r="BB1718" s="7"/>
      <c r="BC1718" s="7"/>
      <c r="BD1718" s="7"/>
      <c r="BE1718" s="7"/>
    </row>
    <row r="1719" spans="2:57" x14ac:dyDescent="0.2">
      <c r="B1719" s="7"/>
      <c r="C1719" s="7"/>
      <c r="E1719" s="7"/>
      <c r="F1719" s="7"/>
      <c r="G1719" s="7"/>
      <c r="H1719" s="7"/>
      <c r="I1719" s="7"/>
      <c r="J1719" s="7"/>
      <c r="K1719" s="7"/>
      <c r="O1719" s="10"/>
      <c r="P1719" s="7"/>
      <c r="Q1719" s="7"/>
      <c r="S1719" s="7"/>
      <c r="T1719" s="7"/>
      <c r="U1719" s="7"/>
      <c r="V1719" s="7"/>
      <c r="X1719" s="7"/>
      <c r="Y1719" s="7"/>
      <c r="Z1719" s="7"/>
      <c r="AA1719" s="7"/>
      <c r="AC1719" s="7"/>
      <c r="AD1719" s="7"/>
      <c r="AF1719" s="7"/>
      <c r="AG1719" s="7"/>
      <c r="AH1719" s="7"/>
      <c r="AI1719" s="7"/>
      <c r="AJ1719" s="7"/>
      <c r="AK1719" s="7"/>
      <c r="AL1719" s="7"/>
      <c r="AM1719" s="7"/>
      <c r="AN1719" s="7"/>
      <c r="AO1719" s="7"/>
      <c r="AP1719" s="7"/>
      <c r="AQ1719" s="7"/>
      <c r="AR1719" s="7"/>
      <c r="AS1719" s="7"/>
      <c r="AT1719" s="7"/>
      <c r="AU1719" s="7"/>
      <c r="AV1719" s="7"/>
      <c r="AW1719" s="7"/>
      <c r="AX1719" s="7"/>
      <c r="AY1719" s="7"/>
      <c r="AZ1719" s="7"/>
      <c r="BA1719" s="7"/>
      <c r="BB1719" s="7"/>
      <c r="BC1719" s="7"/>
      <c r="BD1719" s="7"/>
      <c r="BE1719" s="7"/>
    </row>
    <row r="1720" spans="2:57" x14ac:dyDescent="0.2">
      <c r="B1720" s="7"/>
      <c r="C1720" s="7"/>
      <c r="E1720" s="7"/>
      <c r="F1720" s="7"/>
      <c r="G1720" s="7"/>
      <c r="H1720" s="7"/>
      <c r="I1720" s="7"/>
      <c r="J1720" s="7"/>
      <c r="K1720" s="7"/>
      <c r="O1720" s="10"/>
      <c r="P1720" s="7"/>
      <c r="Q1720" s="7"/>
      <c r="S1720" s="7"/>
      <c r="T1720" s="7"/>
      <c r="U1720" s="7"/>
      <c r="V1720" s="7"/>
      <c r="X1720" s="7"/>
      <c r="Y1720" s="7"/>
      <c r="Z1720" s="7"/>
      <c r="AA1720" s="7"/>
      <c r="AC1720" s="7"/>
      <c r="AD1720" s="7"/>
      <c r="AF1720" s="7"/>
      <c r="AG1720" s="7"/>
      <c r="AH1720" s="7"/>
      <c r="AI1720" s="7"/>
      <c r="AJ1720" s="7"/>
      <c r="AK1720" s="7"/>
      <c r="AL1720" s="7"/>
      <c r="AM1720" s="7"/>
      <c r="AN1720" s="7"/>
      <c r="AO1720" s="7"/>
      <c r="AP1720" s="7"/>
      <c r="AQ1720" s="7"/>
      <c r="AR1720" s="7"/>
      <c r="AS1720" s="7"/>
      <c r="AT1720" s="7"/>
      <c r="AU1720" s="7"/>
      <c r="AV1720" s="7"/>
      <c r="AW1720" s="7"/>
      <c r="AX1720" s="7"/>
      <c r="AY1720" s="7"/>
      <c r="AZ1720" s="7"/>
      <c r="BA1720" s="7"/>
      <c r="BB1720" s="7"/>
      <c r="BC1720" s="7"/>
      <c r="BD1720" s="7"/>
      <c r="BE1720" s="7"/>
    </row>
    <row r="1721" spans="2:57" x14ac:dyDescent="0.2">
      <c r="B1721" s="7"/>
      <c r="C1721" s="7"/>
      <c r="E1721" s="7"/>
      <c r="F1721" s="7"/>
      <c r="G1721" s="7"/>
      <c r="H1721" s="7"/>
      <c r="I1721" s="7"/>
      <c r="J1721" s="7"/>
      <c r="K1721" s="7"/>
      <c r="O1721" s="10"/>
      <c r="P1721" s="7"/>
      <c r="Q1721" s="7"/>
      <c r="S1721" s="7"/>
      <c r="T1721" s="7"/>
      <c r="U1721" s="7"/>
      <c r="V1721" s="7"/>
      <c r="X1721" s="7"/>
      <c r="Y1721" s="7"/>
      <c r="Z1721" s="7"/>
      <c r="AA1721" s="7"/>
      <c r="AC1721" s="7"/>
      <c r="AD1721" s="7"/>
      <c r="AF1721" s="7"/>
      <c r="AG1721" s="7"/>
      <c r="AH1721" s="7"/>
      <c r="AI1721" s="7"/>
      <c r="AJ1721" s="7"/>
      <c r="AK1721" s="7"/>
      <c r="AL1721" s="7"/>
      <c r="AM1721" s="7"/>
      <c r="AN1721" s="7"/>
      <c r="AO1721" s="7"/>
      <c r="AP1721" s="7"/>
      <c r="AQ1721" s="7"/>
      <c r="AR1721" s="7"/>
      <c r="AS1721" s="7"/>
      <c r="AT1721" s="7"/>
      <c r="AU1721" s="7"/>
      <c r="AV1721" s="7"/>
      <c r="AW1721" s="7"/>
      <c r="AX1721" s="7"/>
      <c r="AY1721" s="7"/>
      <c r="AZ1721" s="7"/>
      <c r="BA1721" s="7"/>
      <c r="BB1721" s="7"/>
      <c r="BC1721" s="7"/>
      <c r="BD1721" s="7"/>
      <c r="BE1721" s="7"/>
    </row>
    <row r="1722" spans="2:57" x14ac:dyDescent="0.2">
      <c r="B1722" s="7"/>
      <c r="C1722" s="7"/>
      <c r="E1722" s="7"/>
      <c r="F1722" s="7"/>
      <c r="G1722" s="7"/>
      <c r="H1722" s="7"/>
      <c r="I1722" s="7"/>
      <c r="J1722" s="7"/>
      <c r="K1722" s="7"/>
      <c r="O1722" s="10"/>
      <c r="P1722" s="7"/>
      <c r="Q1722" s="7"/>
      <c r="S1722" s="7"/>
      <c r="T1722" s="7"/>
      <c r="U1722" s="7"/>
      <c r="V1722" s="7"/>
      <c r="X1722" s="7"/>
      <c r="Y1722" s="7"/>
      <c r="Z1722" s="7"/>
      <c r="AA1722" s="7"/>
      <c r="AC1722" s="7"/>
      <c r="AD1722" s="7"/>
      <c r="AF1722" s="7"/>
      <c r="AG1722" s="7"/>
      <c r="AH1722" s="7"/>
      <c r="AI1722" s="7"/>
      <c r="AJ1722" s="7"/>
      <c r="AK1722" s="7"/>
      <c r="AL1722" s="7"/>
      <c r="AM1722" s="7"/>
      <c r="AN1722" s="7"/>
      <c r="AO1722" s="7"/>
      <c r="AP1722" s="7"/>
      <c r="AQ1722" s="7"/>
      <c r="AR1722" s="7"/>
      <c r="AS1722" s="7"/>
      <c r="AT1722" s="7"/>
      <c r="AU1722" s="7"/>
      <c r="AV1722" s="7"/>
      <c r="AW1722" s="7"/>
      <c r="AX1722" s="7"/>
      <c r="AY1722" s="7"/>
      <c r="AZ1722" s="7"/>
      <c r="BA1722" s="7"/>
      <c r="BB1722" s="7"/>
      <c r="BC1722" s="7"/>
      <c r="BD1722" s="7"/>
      <c r="BE1722" s="7"/>
    </row>
    <row r="1723" spans="2:57" x14ac:dyDescent="0.2">
      <c r="B1723" s="7"/>
      <c r="C1723" s="7"/>
      <c r="E1723" s="7"/>
      <c r="F1723" s="7"/>
      <c r="G1723" s="7"/>
      <c r="H1723" s="7"/>
      <c r="I1723" s="7"/>
      <c r="J1723" s="7"/>
      <c r="K1723" s="7"/>
      <c r="O1723" s="10"/>
      <c r="P1723" s="7"/>
      <c r="Q1723" s="7"/>
      <c r="S1723" s="7"/>
      <c r="T1723" s="7"/>
      <c r="U1723" s="7"/>
      <c r="V1723" s="7"/>
      <c r="X1723" s="7"/>
      <c r="Y1723" s="7"/>
      <c r="Z1723" s="7"/>
      <c r="AA1723" s="7"/>
      <c r="AC1723" s="7"/>
      <c r="AD1723" s="7"/>
      <c r="AF1723" s="7"/>
      <c r="AG1723" s="7"/>
      <c r="AH1723" s="7"/>
      <c r="AI1723" s="7"/>
      <c r="AJ1723" s="7"/>
      <c r="AK1723" s="7"/>
      <c r="AL1723" s="7"/>
      <c r="AM1723" s="7"/>
      <c r="AN1723" s="7"/>
      <c r="AO1723" s="7"/>
      <c r="AP1723" s="7"/>
      <c r="AQ1723" s="7"/>
      <c r="AR1723" s="7"/>
      <c r="AS1723" s="7"/>
      <c r="AT1723" s="7"/>
      <c r="AU1723" s="7"/>
      <c r="AV1723" s="7"/>
      <c r="AW1723" s="7"/>
      <c r="AX1723" s="7"/>
      <c r="AY1723" s="7"/>
      <c r="AZ1723" s="7"/>
      <c r="BA1723" s="7"/>
      <c r="BB1723" s="7"/>
      <c r="BC1723" s="7"/>
      <c r="BD1723" s="7"/>
      <c r="BE1723" s="7"/>
    </row>
    <row r="1724" spans="2:57" x14ac:dyDescent="0.2">
      <c r="B1724" s="7"/>
      <c r="C1724" s="7"/>
      <c r="E1724" s="7"/>
      <c r="F1724" s="7"/>
      <c r="G1724" s="7"/>
      <c r="H1724" s="7"/>
      <c r="I1724" s="7"/>
      <c r="J1724" s="7"/>
      <c r="K1724" s="7"/>
      <c r="O1724" s="10"/>
      <c r="P1724" s="7"/>
      <c r="Q1724" s="7"/>
      <c r="S1724" s="7"/>
      <c r="T1724" s="7"/>
      <c r="U1724" s="7"/>
      <c r="V1724" s="7"/>
      <c r="X1724" s="7"/>
      <c r="Y1724" s="7"/>
      <c r="Z1724" s="7"/>
      <c r="AA1724" s="7"/>
      <c r="AC1724" s="7"/>
      <c r="AD1724" s="7"/>
      <c r="AF1724" s="7"/>
      <c r="AG1724" s="7"/>
      <c r="AH1724" s="7"/>
      <c r="AI1724" s="7"/>
      <c r="AJ1724" s="7"/>
      <c r="AK1724" s="7"/>
      <c r="AL1724" s="7"/>
      <c r="AM1724" s="7"/>
      <c r="AN1724" s="7"/>
      <c r="AO1724" s="7"/>
      <c r="AP1724" s="7"/>
      <c r="AQ1724" s="7"/>
      <c r="AR1724" s="7"/>
      <c r="AS1724" s="7"/>
      <c r="AT1724" s="7"/>
      <c r="AU1724" s="7"/>
      <c r="AV1724" s="7"/>
      <c r="AW1724" s="7"/>
      <c r="AX1724" s="7"/>
      <c r="AY1724" s="7"/>
      <c r="AZ1724" s="7"/>
      <c r="BA1724" s="7"/>
      <c r="BB1724" s="7"/>
      <c r="BC1724" s="7"/>
      <c r="BD1724" s="7"/>
      <c r="BE1724" s="7"/>
    </row>
    <row r="1725" spans="2:57" x14ac:dyDescent="0.2">
      <c r="B1725" s="7"/>
      <c r="C1725" s="7"/>
      <c r="E1725" s="7"/>
      <c r="F1725" s="7"/>
      <c r="G1725" s="7"/>
      <c r="H1725" s="7"/>
      <c r="I1725" s="7"/>
      <c r="J1725" s="7"/>
      <c r="K1725" s="7"/>
      <c r="O1725" s="10"/>
      <c r="P1725" s="7"/>
      <c r="Q1725" s="7"/>
      <c r="S1725" s="7"/>
      <c r="T1725" s="7"/>
      <c r="U1725" s="7"/>
      <c r="V1725" s="7"/>
      <c r="X1725" s="7"/>
      <c r="Y1725" s="7"/>
      <c r="Z1725" s="7"/>
      <c r="AA1725" s="7"/>
      <c r="AC1725" s="7"/>
      <c r="AD1725" s="7"/>
      <c r="AF1725" s="7"/>
      <c r="AG1725" s="7"/>
      <c r="AH1725" s="7"/>
      <c r="AI1725" s="7"/>
      <c r="AJ1725" s="7"/>
      <c r="AK1725" s="7"/>
      <c r="AL1725" s="7"/>
      <c r="AM1725" s="7"/>
      <c r="AN1725" s="7"/>
      <c r="AO1725" s="7"/>
      <c r="AP1725" s="7"/>
      <c r="AQ1725" s="7"/>
      <c r="AR1725" s="7"/>
      <c r="AS1725" s="7"/>
      <c r="AT1725" s="7"/>
      <c r="AU1725" s="7"/>
      <c r="AV1725" s="7"/>
      <c r="AW1725" s="7"/>
      <c r="AX1725" s="7"/>
      <c r="AY1725" s="7"/>
      <c r="AZ1725" s="7"/>
      <c r="BA1725" s="7"/>
      <c r="BB1725" s="7"/>
      <c r="BC1725" s="7"/>
      <c r="BD1725" s="7"/>
      <c r="BE1725" s="7"/>
    </row>
    <row r="1726" spans="2:57" x14ac:dyDescent="0.2">
      <c r="B1726" s="7"/>
      <c r="C1726" s="7"/>
      <c r="E1726" s="7"/>
      <c r="F1726" s="7"/>
      <c r="G1726" s="7"/>
      <c r="H1726" s="7"/>
      <c r="I1726" s="7"/>
      <c r="J1726" s="7"/>
      <c r="K1726" s="7"/>
      <c r="O1726" s="10"/>
      <c r="P1726" s="7"/>
      <c r="Q1726" s="7"/>
      <c r="S1726" s="7"/>
      <c r="T1726" s="7"/>
      <c r="U1726" s="7"/>
      <c r="V1726" s="7"/>
      <c r="X1726" s="7"/>
      <c r="Y1726" s="7"/>
      <c r="Z1726" s="7"/>
      <c r="AA1726" s="7"/>
      <c r="AC1726" s="7"/>
      <c r="AD1726" s="7"/>
      <c r="AF1726" s="7"/>
      <c r="AG1726" s="7"/>
      <c r="AH1726" s="7"/>
      <c r="AI1726" s="7"/>
      <c r="AJ1726" s="7"/>
      <c r="AK1726" s="7"/>
      <c r="AL1726" s="7"/>
      <c r="AM1726" s="7"/>
      <c r="AN1726" s="7"/>
      <c r="AO1726" s="7"/>
      <c r="AP1726" s="7"/>
      <c r="AQ1726" s="7"/>
      <c r="AR1726" s="7"/>
      <c r="AS1726" s="7"/>
      <c r="AT1726" s="7"/>
      <c r="AU1726" s="7"/>
      <c r="AV1726" s="7"/>
      <c r="AW1726" s="7"/>
      <c r="AX1726" s="7"/>
      <c r="AY1726" s="7"/>
      <c r="AZ1726" s="7"/>
      <c r="BA1726" s="7"/>
      <c r="BB1726" s="7"/>
      <c r="BC1726" s="7"/>
      <c r="BD1726" s="7"/>
      <c r="BE1726" s="7"/>
    </row>
    <row r="1727" spans="2:57" x14ac:dyDescent="0.2">
      <c r="B1727" s="7"/>
      <c r="C1727" s="7"/>
      <c r="E1727" s="7"/>
      <c r="F1727" s="7"/>
      <c r="G1727" s="7"/>
      <c r="H1727" s="7"/>
      <c r="I1727" s="7"/>
      <c r="J1727" s="7"/>
      <c r="K1727" s="7"/>
      <c r="O1727" s="10"/>
      <c r="P1727" s="7"/>
      <c r="Q1727" s="7"/>
      <c r="S1727" s="7"/>
      <c r="T1727" s="7"/>
      <c r="U1727" s="7"/>
      <c r="V1727" s="7"/>
      <c r="X1727" s="7"/>
      <c r="Y1727" s="7"/>
      <c r="Z1727" s="7"/>
      <c r="AA1727" s="7"/>
      <c r="AC1727" s="7"/>
      <c r="AD1727" s="7"/>
      <c r="AF1727" s="7"/>
      <c r="AG1727" s="7"/>
      <c r="AH1727" s="7"/>
      <c r="AI1727" s="7"/>
      <c r="AJ1727" s="7"/>
      <c r="AK1727" s="7"/>
      <c r="AL1727" s="7"/>
      <c r="AM1727" s="7"/>
      <c r="AN1727" s="7"/>
      <c r="AO1727" s="7"/>
      <c r="AP1727" s="7"/>
      <c r="AQ1727" s="7"/>
      <c r="AR1727" s="7"/>
      <c r="AS1727" s="7"/>
      <c r="AT1727" s="7"/>
      <c r="AU1727" s="7"/>
      <c r="AV1727" s="7"/>
      <c r="AW1727" s="7"/>
      <c r="AX1727" s="7"/>
      <c r="AY1727" s="7"/>
      <c r="AZ1727" s="7"/>
      <c r="BA1727" s="7"/>
      <c r="BB1727" s="7"/>
      <c r="BC1727" s="7"/>
      <c r="BD1727" s="7"/>
      <c r="BE1727" s="7"/>
    </row>
    <row r="1728" spans="2:57" x14ac:dyDescent="0.2">
      <c r="B1728" s="7"/>
      <c r="C1728" s="7"/>
      <c r="E1728" s="7"/>
      <c r="F1728" s="7"/>
      <c r="G1728" s="7"/>
      <c r="H1728" s="7"/>
      <c r="I1728" s="7"/>
      <c r="J1728" s="7"/>
      <c r="K1728" s="7"/>
      <c r="O1728" s="10"/>
      <c r="P1728" s="7"/>
      <c r="Q1728" s="7"/>
      <c r="S1728" s="7"/>
      <c r="T1728" s="7"/>
      <c r="U1728" s="7"/>
      <c r="V1728" s="7"/>
      <c r="X1728" s="7"/>
      <c r="Y1728" s="7"/>
      <c r="Z1728" s="7"/>
      <c r="AA1728" s="7"/>
      <c r="AC1728" s="7"/>
      <c r="AD1728" s="7"/>
      <c r="AF1728" s="7"/>
      <c r="AG1728" s="7"/>
      <c r="AH1728" s="7"/>
      <c r="AI1728" s="7"/>
      <c r="AJ1728" s="7"/>
      <c r="AK1728" s="7"/>
      <c r="AL1728" s="7"/>
      <c r="AM1728" s="7"/>
      <c r="AN1728" s="7"/>
      <c r="AO1728" s="7"/>
      <c r="AP1728" s="7"/>
      <c r="AQ1728" s="7"/>
      <c r="AR1728" s="7"/>
      <c r="AS1728" s="7"/>
      <c r="AT1728" s="7"/>
      <c r="AU1728" s="7"/>
      <c r="AV1728" s="7"/>
      <c r="AW1728" s="7"/>
      <c r="AX1728" s="7"/>
      <c r="AY1728" s="7"/>
      <c r="AZ1728" s="7"/>
      <c r="BA1728" s="7"/>
      <c r="BB1728" s="7"/>
      <c r="BC1728" s="7"/>
      <c r="BD1728" s="7"/>
      <c r="BE1728" s="7"/>
    </row>
    <row r="1729" spans="2:57" x14ac:dyDescent="0.2">
      <c r="B1729" s="7"/>
      <c r="C1729" s="7"/>
      <c r="E1729" s="7"/>
      <c r="F1729" s="7"/>
      <c r="G1729" s="7"/>
      <c r="H1729" s="7"/>
      <c r="I1729" s="7"/>
      <c r="J1729" s="7"/>
      <c r="K1729" s="7"/>
      <c r="O1729" s="10"/>
      <c r="P1729" s="7"/>
      <c r="Q1729" s="7"/>
      <c r="S1729" s="7"/>
      <c r="T1729" s="7"/>
      <c r="U1729" s="7"/>
      <c r="V1729" s="7"/>
      <c r="X1729" s="7"/>
      <c r="Y1729" s="7"/>
      <c r="Z1729" s="7"/>
      <c r="AA1729" s="7"/>
      <c r="AC1729" s="7"/>
      <c r="AD1729" s="7"/>
      <c r="AF1729" s="7"/>
      <c r="AG1729" s="7"/>
      <c r="AH1729" s="7"/>
      <c r="AI1729" s="7"/>
      <c r="AJ1729" s="7"/>
      <c r="AK1729" s="7"/>
      <c r="AL1729" s="7"/>
      <c r="AM1729" s="7"/>
      <c r="AN1729" s="7"/>
      <c r="AO1729" s="7"/>
      <c r="AP1729" s="7"/>
      <c r="AQ1729" s="7"/>
      <c r="AR1729" s="7"/>
      <c r="AS1729" s="7"/>
      <c r="AT1729" s="7"/>
      <c r="AU1729" s="7"/>
      <c r="AV1729" s="7"/>
      <c r="AW1729" s="7"/>
      <c r="AX1729" s="7"/>
      <c r="AY1729" s="7"/>
      <c r="AZ1729" s="7"/>
      <c r="BA1729" s="7"/>
      <c r="BB1729" s="7"/>
      <c r="BC1729" s="7"/>
      <c r="BD1729" s="7"/>
      <c r="BE1729" s="7"/>
    </row>
    <row r="1730" spans="2:57" x14ac:dyDescent="0.2">
      <c r="B1730" s="7"/>
      <c r="C1730" s="7"/>
      <c r="E1730" s="7"/>
      <c r="F1730" s="7"/>
      <c r="G1730" s="7"/>
      <c r="H1730" s="7"/>
      <c r="I1730" s="7"/>
      <c r="J1730" s="7"/>
      <c r="K1730" s="7"/>
      <c r="O1730" s="10"/>
      <c r="P1730" s="7"/>
      <c r="Q1730" s="7"/>
      <c r="S1730" s="7"/>
      <c r="T1730" s="7"/>
      <c r="U1730" s="7"/>
      <c r="V1730" s="7"/>
      <c r="X1730" s="7"/>
      <c r="Y1730" s="7"/>
      <c r="Z1730" s="7"/>
      <c r="AA1730" s="7"/>
      <c r="AC1730" s="7"/>
      <c r="AD1730" s="7"/>
      <c r="AF1730" s="7"/>
      <c r="AG1730" s="7"/>
      <c r="AH1730" s="7"/>
      <c r="AI1730" s="7"/>
      <c r="AJ1730" s="7"/>
      <c r="AK1730" s="7"/>
      <c r="AL1730" s="7"/>
      <c r="AM1730" s="7"/>
      <c r="AN1730" s="7"/>
      <c r="AO1730" s="7"/>
      <c r="AP1730" s="7"/>
      <c r="AQ1730" s="7"/>
      <c r="AR1730" s="7"/>
      <c r="AS1730" s="7"/>
      <c r="AT1730" s="7"/>
      <c r="AU1730" s="7"/>
      <c r="AV1730" s="7"/>
      <c r="AW1730" s="7"/>
      <c r="AX1730" s="7"/>
      <c r="AY1730" s="7"/>
      <c r="AZ1730" s="7"/>
      <c r="BA1730" s="7"/>
      <c r="BB1730" s="7"/>
      <c r="BC1730" s="7"/>
      <c r="BD1730" s="7"/>
      <c r="BE1730" s="7"/>
    </row>
    <row r="1731" spans="2:57" x14ac:dyDescent="0.2">
      <c r="B1731" s="7"/>
      <c r="C1731" s="7"/>
      <c r="E1731" s="7"/>
      <c r="F1731" s="7"/>
      <c r="G1731" s="7"/>
      <c r="H1731" s="7"/>
      <c r="I1731" s="7"/>
      <c r="J1731" s="7"/>
      <c r="K1731" s="7"/>
      <c r="O1731" s="10"/>
      <c r="P1731" s="7"/>
      <c r="Q1731" s="7"/>
      <c r="S1731" s="7"/>
      <c r="T1731" s="7"/>
      <c r="U1731" s="7"/>
      <c r="V1731" s="7"/>
      <c r="X1731" s="7"/>
      <c r="Y1731" s="7"/>
      <c r="Z1731" s="7"/>
      <c r="AA1731" s="7"/>
      <c r="AC1731" s="7"/>
      <c r="AD1731" s="7"/>
      <c r="AF1731" s="7"/>
      <c r="AG1731" s="7"/>
      <c r="AH1731" s="7"/>
      <c r="AI1731" s="7"/>
      <c r="AJ1731" s="7"/>
      <c r="AK1731" s="7"/>
      <c r="AL1731" s="7"/>
      <c r="AM1731" s="7"/>
      <c r="AN1731" s="7"/>
      <c r="AO1731" s="7"/>
      <c r="AP1731" s="7"/>
      <c r="AQ1731" s="7"/>
      <c r="AR1731" s="7"/>
      <c r="AS1731" s="7"/>
      <c r="AT1731" s="7"/>
      <c r="AU1731" s="7"/>
      <c r="AV1731" s="7"/>
      <c r="AW1731" s="7"/>
      <c r="AX1731" s="7"/>
      <c r="AY1731" s="7"/>
      <c r="AZ1731" s="7"/>
      <c r="BA1731" s="7"/>
      <c r="BB1731" s="7"/>
      <c r="BC1731" s="7"/>
      <c r="BD1731" s="7"/>
      <c r="BE1731" s="7"/>
    </row>
    <row r="1732" spans="2:57" x14ac:dyDescent="0.2">
      <c r="B1732" s="7"/>
      <c r="C1732" s="7"/>
      <c r="E1732" s="7"/>
      <c r="F1732" s="7"/>
      <c r="G1732" s="7"/>
      <c r="H1732" s="7"/>
      <c r="I1732" s="7"/>
      <c r="J1732" s="7"/>
      <c r="K1732" s="7"/>
      <c r="O1732" s="10"/>
      <c r="P1732" s="7"/>
      <c r="Q1732" s="7"/>
      <c r="S1732" s="7"/>
      <c r="T1732" s="7"/>
      <c r="U1732" s="7"/>
      <c r="V1732" s="7"/>
      <c r="X1732" s="7"/>
      <c r="Y1732" s="7"/>
      <c r="Z1732" s="7"/>
      <c r="AA1732" s="7"/>
      <c r="AC1732" s="7"/>
      <c r="AD1732" s="7"/>
      <c r="AF1732" s="7"/>
      <c r="AG1732" s="7"/>
      <c r="AH1732" s="7"/>
      <c r="AI1732" s="7"/>
      <c r="AJ1732" s="7"/>
      <c r="AK1732" s="7"/>
      <c r="AL1732" s="7"/>
      <c r="AM1732" s="7"/>
      <c r="AN1732" s="7"/>
      <c r="AO1732" s="7"/>
      <c r="AP1732" s="7"/>
      <c r="AQ1732" s="7"/>
      <c r="AR1732" s="7"/>
      <c r="AS1732" s="7"/>
      <c r="AT1732" s="7"/>
      <c r="AU1732" s="7"/>
      <c r="AV1732" s="7"/>
      <c r="AW1732" s="7"/>
      <c r="AX1732" s="7"/>
      <c r="AY1732" s="7"/>
      <c r="AZ1732" s="7"/>
      <c r="BA1732" s="7"/>
      <c r="BB1732" s="7"/>
      <c r="BC1732" s="7"/>
      <c r="BD1732" s="7"/>
      <c r="BE1732" s="7"/>
    </row>
    <row r="1733" spans="2:57" x14ac:dyDescent="0.2">
      <c r="B1733" s="7"/>
      <c r="C1733" s="7"/>
      <c r="E1733" s="7"/>
      <c r="F1733" s="7"/>
      <c r="G1733" s="7"/>
      <c r="H1733" s="7"/>
      <c r="I1733" s="7"/>
      <c r="J1733" s="7"/>
      <c r="K1733" s="7"/>
      <c r="O1733" s="10"/>
      <c r="P1733" s="7"/>
      <c r="Q1733" s="7"/>
      <c r="S1733" s="7"/>
      <c r="T1733" s="7"/>
      <c r="U1733" s="7"/>
      <c r="V1733" s="7"/>
      <c r="X1733" s="7"/>
      <c r="Y1733" s="7"/>
      <c r="Z1733" s="7"/>
      <c r="AA1733" s="7"/>
      <c r="AC1733" s="7"/>
      <c r="AD1733" s="7"/>
      <c r="AF1733" s="7"/>
      <c r="AG1733" s="7"/>
      <c r="AH1733" s="7"/>
      <c r="AI1733" s="7"/>
      <c r="AJ1733" s="7"/>
      <c r="AK1733" s="7"/>
      <c r="AL1733" s="7"/>
      <c r="AM1733" s="7"/>
      <c r="AN1733" s="7"/>
      <c r="AO1733" s="7"/>
      <c r="AP1733" s="7"/>
      <c r="AQ1733" s="7"/>
      <c r="AR1733" s="7"/>
      <c r="AS1733" s="7"/>
      <c r="AT1733" s="7"/>
      <c r="AU1733" s="7"/>
      <c r="AV1733" s="7"/>
      <c r="AW1733" s="7"/>
      <c r="AX1733" s="7"/>
      <c r="AY1733" s="7"/>
      <c r="AZ1733" s="7"/>
      <c r="BA1733" s="7"/>
      <c r="BB1733" s="7"/>
      <c r="BC1733" s="7"/>
      <c r="BD1733" s="7"/>
      <c r="BE1733" s="7"/>
    </row>
    <row r="1734" spans="2:57" x14ac:dyDescent="0.2">
      <c r="B1734" s="7"/>
      <c r="C1734" s="7"/>
      <c r="E1734" s="7"/>
      <c r="F1734" s="7"/>
      <c r="G1734" s="7"/>
      <c r="H1734" s="7"/>
      <c r="I1734" s="7"/>
      <c r="J1734" s="7"/>
      <c r="K1734" s="7"/>
      <c r="O1734" s="10"/>
      <c r="P1734" s="7"/>
      <c r="Q1734" s="7"/>
      <c r="S1734" s="7"/>
      <c r="T1734" s="7"/>
      <c r="U1734" s="7"/>
      <c r="V1734" s="7"/>
      <c r="X1734" s="7"/>
      <c r="Y1734" s="7"/>
      <c r="Z1734" s="7"/>
      <c r="AA1734" s="7"/>
      <c r="AC1734" s="7"/>
      <c r="AD1734" s="7"/>
      <c r="AF1734" s="7"/>
      <c r="AG1734" s="7"/>
      <c r="AH1734" s="7"/>
      <c r="AI1734" s="7"/>
      <c r="AJ1734" s="7"/>
      <c r="AK1734" s="7"/>
      <c r="AL1734" s="7"/>
      <c r="AM1734" s="7"/>
      <c r="AN1734" s="7"/>
      <c r="AO1734" s="7"/>
      <c r="AP1734" s="7"/>
      <c r="AQ1734" s="7"/>
      <c r="AR1734" s="7"/>
      <c r="AS1734" s="7"/>
      <c r="AT1734" s="7"/>
      <c r="AU1734" s="7"/>
      <c r="AV1734" s="7"/>
      <c r="AW1734" s="7"/>
      <c r="AX1734" s="7"/>
      <c r="AY1734" s="7"/>
      <c r="AZ1734" s="7"/>
      <c r="BA1734" s="7"/>
      <c r="BB1734" s="7"/>
      <c r="BC1734" s="7"/>
      <c r="BD1734" s="7"/>
      <c r="BE1734" s="7"/>
    </row>
    <row r="1735" spans="2:57" x14ac:dyDescent="0.2">
      <c r="B1735" s="7"/>
      <c r="C1735" s="7"/>
      <c r="E1735" s="7"/>
      <c r="F1735" s="7"/>
      <c r="G1735" s="7"/>
      <c r="H1735" s="7"/>
      <c r="I1735" s="7"/>
      <c r="J1735" s="7"/>
      <c r="K1735" s="7"/>
      <c r="O1735" s="10"/>
      <c r="P1735" s="7"/>
      <c r="Q1735" s="7"/>
      <c r="S1735" s="7"/>
      <c r="T1735" s="7"/>
      <c r="U1735" s="7"/>
      <c r="V1735" s="7"/>
      <c r="X1735" s="7"/>
      <c r="Y1735" s="7"/>
      <c r="Z1735" s="7"/>
      <c r="AA1735" s="7"/>
      <c r="AC1735" s="7"/>
      <c r="AD1735" s="7"/>
      <c r="AF1735" s="7"/>
      <c r="AG1735" s="7"/>
      <c r="AH1735" s="7"/>
      <c r="AI1735" s="7"/>
      <c r="AJ1735" s="7"/>
      <c r="AK1735" s="7"/>
      <c r="AL1735" s="7"/>
      <c r="AM1735" s="7"/>
      <c r="AN1735" s="7"/>
      <c r="AO1735" s="7"/>
      <c r="AP1735" s="7"/>
      <c r="AQ1735" s="7"/>
      <c r="AR1735" s="7"/>
      <c r="AS1735" s="7"/>
      <c r="AT1735" s="7"/>
      <c r="AU1735" s="7"/>
      <c r="AV1735" s="7"/>
      <c r="AW1735" s="7"/>
      <c r="AX1735" s="7"/>
      <c r="AY1735" s="7"/>
      <c r="AZ1735" s="7"/>
      <c r="BA1735" s="7"/>
      <c r="BB1735" s="7"/>
      <c r="BC1735" s="7"/>
      <c r="BD1735" s="7"/>
      <c r="BE1735" s="7"/>
    </row>
    <row r="1736" spans="2:57" x14ac:dyDescent="0.2">
      <c r="B1736" s="7"/>
      <c r="C1736" s="7"/>
      <c r="E1736" s="7"/>
      <c r="F1736" s="7"/>
      <c r="G1736" s="7"/>
      <c r="H1736" s="7"/>
      <c r="I1736" s="7"/>
      <c r="J1736" s="7"/>
      <c r="K1736" s="7"/>
      <c r="O1736" s="10"/>
      <c r="P1736" s="7"/>
      <c r="Q1736" s="7"/>
      <c r="S1736" s="7"/>
      <c r="T1736" s="7"/>
      <c r="U1736" s="7"/>
      <c r="V1736" s="7"/>
      <c r="X1736" s="7"/>
      <c r="Y1736" s="7"/>
      <c r="Z1736" s="7"/>
      <c r="AA1736" s="7"/>
      <c r="AC1736" s="7"/>
      <c r="AD1736" s="7"/>
      <c r="AF1736" s="7"/>
      <c r="AG1736" s="7"/>
      <c r="AH1736" s="7"/>
      <c r="AI1736" s="7"/>
      <c r="AJ1736" s="7"/>
      <c r="AK1736" s="7"/>
      <c r="AL1736" s="7"/>
      <c r="AM1736" s="7"/>
      <c r="AN1736" s="7"/>
      <c r="AO1736" s="7"/>
      <c r="AP1736" s="7"/>
      <c r="AQ1736" s="7"/>
      <c r="AR1736" s="7"/>
      <c r="AS1736" s="7"/>
      <c r="AT1736" s="7"/>
      <c r="AU1736" s="7"/>
      <c r="AV1736" s="7"/>
      <c r="AW1736" s="7"/>
      <c r="AX1736" s="7"/>
      <c r="AY1736" s="7"/>
      <c r="AZ1736" s="7"/>
      <c r="BA1736" s="7"/>
      <c r="BB1736" s="7"/>
      <c r="BC1736" s="7"/>
      <c r="BD1736" s="7"/>
      <c r="BE1736" s="7"/>
    </row>
    <row r="1737" spans="2:57" x14ac:dyDescent="0.2">
      <c r="B1737" s="7"/>
      <c r="C1737" s="7"/>
      <c r="E1737" s="7"/>
      <c r="F1737" s="7"/>
      <c r="G1737" s="7"/>
      <c r="H1737" s="7"/>
      <c r="I1737" s="7"/>
      <c r="J1737" s="7"/>
      <c r="K1737" s="7"/>
      <c r="O1737" s="10"/>
      <c r="P1737" s="7"/>
      <c r="Q1737" s="7"/>
      <c r="S1737" s="7"/>
      <c r="T1737" s="7"/>
      <c r="U1737" s="7"/>
      <c r="V1737" s="7"/>
      <c r="X1737" s="7"/>
      <c r="Y1737" s="7"/>
      <c r="Z1737" s="7"/>
      <c r="AA1737" s="7"/>
      <c r="AC1737" s="7"/>
      <c r="AD1737" s="7"/>
      <c r="AF1737" s="7"/>
      <c r="AG1737" s="7"/>
      <c r="AH1737" s="7"/>
      <c r="AI1737" s="7"/>
      <c r="AJ1737" s="7"/>
      <c r="AK1737" s="7"/>
      <c r="AL1737" s="7"/>
      <c r="AM1737" s="7"/>
      <c r="AN1737" s="7"/>
      <c r="AO1737" s="7"/>
      <c r="AP1737" s="7"/>
      <c r="AQ1737" s="7"/>
      <c r="AR1737" s="7"/>
      <c r="AS1737" s="7"/>
      <c r="AT1737" s="7"/>
      <c r="AU1737" s="7"/>
      <c r="AV1737" s="7"/>
      <c r="AW1737" s="7"/>
      <c r="AX1737" s="7"/>
      <c r="AY1737" s="7"/>
      <c r="AZ1737" s="7"/>
      <c r="BA1737" s="7"/>
      <c r="BB1737" s="7"/>
      <c r="BC1737" s="7"/>
      <c r="BD1737" s="7"/>
      <c r="BE1737" s="7"/>
    </row>
    <row r="1738" spans="2:57" x14ac:dyDescent="0.2">
      <c r="B1738" s="7"/>
      <c r="C1738" s="7"/>
      <c r="E1738" s="7"/>
      <c r="F1738" s="7"/>
      <c r="G1738" s="7"/>
      <c r="H1738" s="7"/>
      <c r="I1738" s="7"/>
      <c r="J1738" s="7"/>
      <c r="K1738" s="7"/>
      <c r="O1738" s="10"/>
      <c r="P1738" s="7"/>
      <c r="Q1738" s="7"/>
      <c r="S1738" s="7"/>
      <c r="T1738" s="7"/>
      <c r="U1738" s="7"/>
      <c r="V1738" s="7"/>
      <c r="X1738" s="7"/>
      <c r="Y1738" s="7"/>
      <c r="Z1738" s="7"/>
      <c r="AA1738" s="7"/>
      <c r="AC1738" s="7"/>
      <c r="AD1738" s="7"/>
      <c r="AF1738" s="7"/>
      <c r="AG1738" s="7"/>
      <c r="AH1738" s="7"/>
      <c r="AI1738" s="7"/>
      <c r="AJ1738" s="7"/>
      <c r="AK1738" s="7"/>
      <c r="AL1738" s="7"/>
      <c r="AM1738" s="7"/>
      <c r="AN1738" s="7"/>
      <c r="AO1738" s="7"/>
      <c r="AP1738" s="7"/>
      <c r="AQ1738" s="7"/>
      <c r="AR1738" s="7"/>
      <c r="AS1738" s="7"/>
      <c r="AT1738" s="7"/>
      <c r="AU1738" s="7"/>
      <c r="AV1738" s="7"/>
      <c r="AW1738" s="7"/>
      <c r="AX1738" s="7"/>
      <c r="AY1738" s="7"/>
      <c r="AZ1738" s="7"/>
      <c r="BA1738" s="7"/>
      <c r="BB1738" s="7"/>
      <c r="BC1738" s="7"/>
      <c r="BD1738" s="7"/>
      <c r="BE1738" s="7"/>
    </row>
    <row r="1739" spans="2:57" x14ac:dyDescent="0.2">
      <c r="B1739" s="7"/>
      <c r="C1739" s="7"/>
      <c r="E1739" s="7"/>
      <c r="F1739" s="7"/>
      <c r="G1739" s="7"/>
      <c r="H1739" s="7"/>
      <c r="I1739" s="7"/>
      <c r="J1739" s="7"/>
      <c r="K1739" s="7"/>
      <c r="O1739" s="10"/>
      <c r="P1739" s="7"/>
      <c r="Q1739" s="7"/>
      <c r="S1739" s="7"/>
      <c r="T1739" s="7"/>
      <c r="U1739" s="7"/>
      <c r="V1739" s="7"/>
      <c r="X1739" s="7"/>
      <c r="Y1739" s="7"/>
      <c r="Z1739" s="7"/>
      <c r="AA1739" s="7"/>
      <c r="AC1739" s="7"/>
      <c r="AD1739" s="7"/>
      <c r="AF1739" s="7"/>
      <c r="AG1739" s="7"/>
      <c r="AH1739" s="7"/>
      <c r="AI1739" s="7"/>
      <c r="AJ1739" s="7"/>
      <c r="AK1739" s="7"/>
      <c r="AL1739" s="7"/>
      <c r="AM1739" s="7"/>
      <c r="AN1739" s="7"/>
      <c r="AO1739" s="7"/>
      <c r="AP1739" s="7"/>
      <c r="AQ1739" s="7"/>
      <c r="AR1739" s="7"/>
      <c r="AS1739" s="7"/>
      <c r="AT1739" s="7"/>
      <c r="AU1739" s="7"/>
      <c r="AV1739" s="7"/>
      <c r="AW1739" s="7"/>
      <c r="AX1739" s="7"/>
      <c r="AY1739" s="7"/>
      <c r="AZ1739" s="7"/>
      <c r="BA1739" s="7"/>
      <c r="BB1739" s="7"/>
      <c r="BC1739" s="7"/>
      <c r="BD1739" s="7"/>
      <c r="BE1739" s="7"/>
    </row>
    <row r="1740" spans="2:57" x14ac:dyDescent="0.2">
      <c r="B1740" s="7"/>
      <c r="C1740" s="7"/>
      <c r="E1740" s="7"/>
      <c r="F1740" s="7"/>
      <c r="G1740" s="7"/>
      <c r="H1740" s="7"/>
      <c r="I1740" s="7"/>
      <c r="J1740" s="7"/>
      <c r="K1740" s="7"/>
      <c r="O1740" s="10"/>
      <c r="P1740" s="7"/>
      <c r="Q1740" s="7"/>
      <c r="S1740" s="7"/>
      <c r="T1740" s="7"/>
      <c r="U1740" s="7"/>
      <c r="V1740" s="7"/>
      <c r="X1740" s="7"/>
      <c r="Y1740" s="7"/>
      <c r="Z1740" s="7"/>
      <c r="AA1740" s="7"/>
      <c r="AC1740" s="7"/>
      <c r="AD1740" s="7"/>
      <c r="AF1740" s="7"/>
      <c r="AG1740" s="7"/>
      <c r="AH1740" s="7"/>
      <c r="AI1740" s="7"/>
      <c r="AJ1740" s="7"/>
      <c r="AK1740" s="7"/>
      <c r="AL1740" s="7"/>
      <c r="AM1740" s="7"/>
      <c r="AN1740" s="7"/>
      <c r="AO1740" s="7"/>
      <c r="AP1740" s="7"/>
      <c r="AQ1740" s="7"/>
      <c r="AR1740" s="7"/>
      <c r="AS1740" s="7"/>
      <c r="AT1740" s="7"/>
      <c r="AU1740" s="7"/>
      <c r="AV1740" s="7"/>
      <c r="AW1740" s="7"/>
      <c r="AX1740" s="7"/>
      <c r="AY1740" s="7"/>
      <c r="AZ1740" s="7"/>
      <c r="BA1740" s="7"/>
      <c r="BB1740" s="7"/>
      <c r="BC1740" s="7"/>
      <c r="BD1740" s="7"/>
      <c r="BE1740" s="7"/>
    </row>
    <row r="1741" spans="2:57" x14ac:dyDescent="0.2">
      <c r="B1741" s="7"/>
      <c r="C1741" s="7"/>
      <c r="E1741" s="7"/>
      <c r="F1741" s="7"/>
      <c r="G1741" s="7"/>
      <c r="H1741" s="7"/>
      <c r="I1741" s="7"/>
      <c r="J1741" s="7"/>
      <c r="K1741" s="7"/>
      <c r="O1741" s="10"/>
      <c r="P1741" s="7"/>
      <c r="Q1741" s="7"/>
      <c r="S1741" s="7"/>
      <c r="T1741" s="7"/>
      <c r="U1741" s="7"/>
      <c r="V1741" s="7"/>
      <c r="X1741" s="7"/>
      <c r="Y1741" s="7"/>
      <c r="Z1741" s="7"/>
      <c r="AA1741" s="7"/>
      <c r="AC1741" s="7"/>
      <c r="AD1741" s="7"/>
      <c r="AF1741" s="7"/>
      <c r="AG1741" s="7"/>
      <c r="AH1741" s="7"/>
      <c r="AI1741" s="7"/>
      <c r="AJ1741" s="7"/>
      <c r="AK1741" s="7"/>
      <c r="AL1741" s="7"/>
      <c r="AM1741" s="7"/>
      <c r="AN1741" s="7"/>
      <c r="AO1741" s="7"/>
      <c r="AP1741" s="7"/>
      <c r="AQ1741" s="7"/>
      <c r="AR1741" s="7"/>
      <c r="AS1741" s="7"/>
      <c r="AT1741" s="7"/>
      <c r="AU1741" s="7"/>
      <c r="AV1741" s="7"/>
      <c r="AW1741" s="7"/>
      <c r="AX1741" s="7"/>
      <c r="AY1741" s="7"/>
      <c r="AZ1741" s="7"/>
      <c r="BA1741" s="7"/>
      <c r="BB1741" s="7"/>
      <c r="BC1741" s="7"/>
      <c r="BD1741" s="7"/>
      <c r="BE1741" s="7"/>
    </row>
    <row r="1742" spans="2:57" x14ac:dyDescent="0.2">
      <c r="B1742" s="7"/>
      <c r="C1742" s="7"/>
      <c r="E1742" s="7"/>
      <c r="F1742" s="7"/>
      <c r="G1742" s="7"/>
      <c r="H1742" s="7"/>
      <c r="I1742" s="7"/>
      <c r="J1742" s="7"/>
      <c r="K1742" s="7"/>
      <c r="O1742" s="10"/>
      <c r="P1742" s="7"/>
      <c r="Q1742" s="7"/>
      <c r="S1742" s="7"/>
      <c r="T1742" s="7"/>
      <c r="U1742" s="7"/>
      <c r="V1742" s="7"/>
      <c r="X1742" s="7"/>
      <c r="Y1742" s="7"/>
      <c r="Z1742" s="7"/>
      <c r="AA1742" s="7"/>
      <c r="AC1742" s="7"/>
      <c r="AD1742" s="7"/>
      <c r="AF1742" s="7"/>
      <c r="AG1742" s="7"/>
      <c r="AH1742" s="7"/>
      <c r="AI1742" s="7"/>
      <c r="AJ1742" s="7"/>
      <c r="AK1742" s="7"/>
      <c r="AL1742" s="7"/>
      <c r="AM1742" s="7"/>
      <c r="AN1742" s="7"/>
      <c r="AO1742" s="7"/>
      <c r="AP1742" s="7"/>
      <c r="AQ1742" s="7"/>
      <c r="AR1742" s="7"/>
      <c r="AS1742" s="7"/>
      <c r="AT1742" s="7"/>
      <c r="AU1742" s="7"/>
      <c r="AV1742" s="7"/>
      <c r="AW1742" s="7"/>
      <c r="AX1742" s="7"/>
      <c r="AY1742" s="7"/>
      <c r="AZ1742" s="7"/>
      <c r="BA1742" s="7"/>
      <c r="BB1742" s="7"/>
      <c r="BC1742" s="7"/>
      <c r="BD1742" s="7"/>
      <c r="BE1742" s="7"/>
    </row>
    <row r="1743" spans="2:57" x14ac:dyDescent="0.2">
      <c r="B1743" s="7"/>
      <c r="C1743" s="7"/>
      <c r="E1743" s="7"/>
      <c r="F1743" s="7"/>
      <c r="G1743" s="7"/>
      <c r="H1743" s="7"/>
      <c r="I1743" s="7"/>
      <c r="J1743" s="7"/>
      <c r="K1743" s="7"/>
      <c r="O1743" s="10"/>
      <c r="P1743" s="7"/>
      <c r="Q1743" s="7"/>
      <c r="S1743" s="7"/>
      <c r="T1743" s="7"/>
      <c r="U1743" s="7"/>
      <c r="V1743" s="7"/>
      <c r="X1743" s="7"/>
      <c r="Y1743" s="7"/>
      <c r="Z1743" s="7"/>
      <c r="AA1743" s="7"/>
      <c r="AC1743" s="7"/>
      <c r="AD1743" s="7"/>
      <c r="AF1743" s="7"/>
      <c r="AG1743" s="7"/>
      <c r="AH1743" s="7"/>
      <c r="AI1743" s="7"/>
      <c r="AJ1743" s="7"/>
      <c r="AK1743" s="7"/>
      <c r="AL1743" s="7"/>
      <c r="AM1743" s="7"/>
      <c r="AN1743" s="7"/>
      <c r="AO1743" s="7"/>
      <c r="AP1743" s="7"/>
      <c r="AQ1743" s="7"/>
      <c r="AR1743" s="7"/>
      <c r="AS1743" s="7"/>
      <c r="AT1743" s="7"/>
      <c r="AU1743" s="7"/>
      <c r="AV1743" s="7"/>
      <c r="AW1743" s="7"/>
      <c r="AX1743" s="7"/>
      <c r="AY1743" s="7"/>
      <c r="AZ1743" s="7"/>
      <c r="BA1743" s="7"/>
      <c r="BB1743" s="7"/>
      <c r="BC1743" s="7"/>
      <c r="BD1743" s="7"/>
      <c r="BE1743" s="7"/>
    </row>
    <row r="1744" spans="2:57" x14ac:dyDescent="0.2">
      <c r="B1744" s="7"/>
      <c r="C1744" s="7"/>
      <c r="E1744" s="7"/>
      <c r="F1744" s="7"/>
      <c r="G1744" s="7"/>
      <c r="H1744" s="7"/>
      <c r="I1744" s="7"/>
      <c r="J1744" s="7"/>
      <c r="K1744" s="7"/>
      <c r="O1744" s="10"/>
      <c r="P1744" s="7"/>
      <c r="Q1744" s="7"/>
      <c r="S1744" s="7"/>
      <c r="T1744" s="7"/>
      <c r="U1744" s="7"/>
      <c r="V1744" s="7"/>
      <c r="X1744" s="7"/>
      <c r="Y1744" s="7"/>
      <c r="Z1744" s="7"/>
      <c r="AA1744" s="7"/>
      <c r="AC1744" s="7"/>
      <c r="AD1744" s="7"/>
      <c r="AF1744" s="7"/>
      <c r="AG1744" s="7"/>
      <c r="AH1744" s="7"/>
      <c r="AI1744" s="7"/>
      <c r="AJ1744" s="7"/>
      <c r="AK1744" s="7"/>
      <c r="AL1744" s="7"/>
      <c r="AM1744" s="7"/>
      <c r="AN1744" s="7"/>
      <c r="AO1744" s="7"/>
      <c r="AP1744" s="7"/>
      <c r="AQ1744" s="7"/>
      <c r="AR1744" s="7"/>
      <c r="AS1744" s="7"/>
      <c r="AT1744" s="7"/>
      <c r="AU1744" s="7"/>
      <c r="AV1744" s="7"/>
      <c r="AW1744" s="7"/>
      <c r="AX1744" s="7"/>
      <c r="AY1744" s="7"/>
      <c r="AZ1744" s="7"/>
      <c r="BA1744" s="7"/>
      <c r="BB1744" s="7"/>
      <c r="BC1744" s="7"/>
      <c r="BD1744" s="7"/>
      <c r="BE1744" s="7"/>
    </row>
    <row r="1745" spans="2:57" x14ac:dyDescent="0.2">
      <c r="B1745" s="7"/>
      <c r="C1745" s="7"/>
      <c r="E1745" s="7"/>
      <c r="F1745" s="7"/>
      <c r="G1745" s="7"/>
      <c r="H1745" s="7"/>
      <c r="I1745" s="7"/>
      <c r="J1745" s="7"/>
      <c r="K1745" s="7"/>
      <c r="O1745" s="10"/>
      <c r="P1745" s="7"/>
      <c r="Q1745" s="7"/>
      <c r="S1745" s="7"/>
      <c r="T1745" s="7"/>
      <c r="U1745" s="7"/>
      <c r="V1745" s="7"/>
      <c r="X1745" s="7"/>
      <c r="Y1745" s="7"/>
      <c r="Z1745" s="7"/>
      <c r="AA1745" s="7"/>
      <c r="AC1745" s="7"/>
      <c r="AD1745" s="7"/>
      <c r="AF1745" s="7"/>
      <c r="AG1745" s="7"/>
      <c r="AH1745" s="7"/>
      <c r="AI1745" s="7"/>
      <c r="AJ1745" s="7"/>
      <c r="AK1745" s="7"/>
      <c r="AL1745" s="7"/>
      <c r="AM1745" s="7"/>
      <c r="AN1745" s="7"/>
      <c r="AO1745" s="7"/>
      <c r="AP1745" s="7"/>
      <c r="AQ1745" s="7"/>
      <c r="AR1745" s="7"/>
      <c r="AS1745" s="7"/>
      <c r="AT1745" s="7"/>
      <c r="AU1745" s="7"/>
      <c r="AV1745" s="7"/>
      <c r="AW1745" s="7"/>
      <c r="AX1745" s="7"/>
      <c r="AY1745" s="7"/>
      <c r="AZ1745" s="7"/>
      <c r="BA1745" s="7"/>
      <c r="BB1745" s="7"/>
      <c r="BC1745" s="7"/>
      <c r="BD1745" s="7"/>
      <c r="BE1745" s="7"/>
    </row>
    <row r="1746" spans="2:57" x14ac:dyDescent="0.2">
      <c r="B1746" s="7"/>
      <c r="C1746" s="7"/>
      <c r="E1746" s="7"/>
      <c r="F1746" s="7"/>
      <c r="G1746" s="7"/>
      <c r="H1746" s="7"/>
      <c r="I1746" s="7"/>
      <c r="J1746" s="7"/>
      <c r="K1746" s="7"/>
      <c r="O1746" s="10"/>
      <c r="P1746" s="7"/>
      <c r="Q1746" s="7"/>
      <c r="S1746" s="7"/>
      <c r="T1746" s="7"/>
      <c r="U1746" s="7"/>
      <c r="V1746" s="7"/>
      <c r="X1746" s="7"/>
      <c r="Y1746" s="7"/>
      <c r="Z1746" s="7"/>
      <c r="AA1746" s="7"/>
      <c r="AC1746" s="7"/>
      <c r="AD1746" s="7"/>
      <c r="AF1746" s="7"/>
      <c r="AG1746" s="7"/>
      <c r="AH1746" s="7"/>
      <c r="AI1746" s="7"/>
      <c r="AJ1746" s="7"/>
      <c r="AK1746" s="7"/>
      <c r="AL1746" s="7"/>
      <c r="AM1746" s="7"/>
      <c r="AN1746" s="7"/>
      <c r="AO1746" s="7"/>
      <c r="AP1746" s="7"/>
      <c r="AQ1746" s="7"/>
      <c r="AR1746" s="7"/>
      <c r="AS1746" s="7"/>
      <c r="AT1746" s="7"/>
      <c r="AU1746" s="7"/>
      <c r="AV1746" s="7"/>
      <c r="AW1746" s="7"/>
      <c r="AX1746" s="7"/>
      <c r="AY1746" s="7"/>
      <c r="AZ1746" s="7"/>
      <c r="BA1746" s="7"/>
      <c r="BB1746" s="7"/>
      <c r="BC1746" s="7"/>
      <c r="BD1746" s="7"/>
      <c r="BE1746" s="7"/>
    </row>
    <row r="1747" spans="2:57" x14ac:dyDescent="0.2">
      <c r="B1747" s="7"/>
      <c r="C1747" s="7"/>
      <c r="E1747" s="7"/>
      <c r="F1747" s="7"/>
      <c r="G1747" s="7"/>
      <c r="H1747" s="7"/>
      <c r="I1747" s="7"/>
      <c r="J1747" s="7"/>
      <c r="K1747" s="7"/>
      <c r="O1747" s="10"/>
      <c r="P1747" s="7"/>
      <c r="Q1747" s="7"/>
      <c r="S1747" s="7"/>
      <c r="T1747" s="7"/>
      <c r="U1747" s="7"/>
      <c r="V1747" s="7"/>
      <c r="X1747" s="7"/>
      <c r="Y1747" s="7"/>
      <c r="Z1747" s="7"/>
      <c r="AA1747" s="7"/>
      <c r="AC1747" s="7"/>
      <c r="AD1747" s="7"/>
      <c r="AF1747" s="7"/>
      <c r="AG1747" s="7"/>
      <c r="AH1747" s="7"/>
      <c r="AI1747" s="7"/>
      <c r="AJ1747" s="7"/>
      <c r="AK1747" s="7"/>
      <c r="AL1747" s="7"/>
      <c r="AM1747" s="7"/>
      <c r="AN1747" s="7"/>
      <c r="AO1747" s="7"/>
      <c r="AP1747" s="7"/>
      <c r="AQ1747" s="7"/>
      <c r="AR1747" s="7"/>
      <c r="AS1747" s="7"/>
      <c r="AT1747" s="7"/>
      <c r="AU1747" s="7"/>
      <c r="AV1747" s="7"/>
      <c r="AW1747" s="7"/>
      <c r="AX1747" s="7"/>
      <c r="AY1747" s="7"/>
      <c r="AZ1747" s="7"/>
      <c r="BA1747" s="7"/>
      <c r="BB1747" s="7"/>
      <c r="BC1747" s="7"/>
      <c r="BD1747" s="7"/>
      <c r="BE1747" s="7"/>
    </row>
    <row r="1748" spans="2:57" x14ac:dyDescent="0.2">
      <c r="B1748" s="7"/>
      <c r="C1748" s="7"/>
      <c r="E1748" s="7"/>
      <c r="F1748" s="7"/>
      <c r="G1748" s="7"/>
      <c r="H1748" s="7"/>
      <c r="I1748" s="7"/>
      <c r="J1748" s="7"/>
      <c r="K1748" s="7"/>
      <c r="O1748" s="10"/>
      <c r="P1748" s="7"/>
      <c r="Q1748" s="7"/>
      <c r="S1748" s="7"/>
      <c r="T1748" s="7"/>
      <c r="U1748" s="7"/>
      <c r="V1748" s="7"/>
      <c r="X1748" s="7"/>
      <c r="Y1748" s="7"/>
      <c r="Z1748" s="7"/>
      <c r="AA1748" s="7"/>
      <c r="AC1748" s="7"/>
      <c r="AD1748" s="7"/>
      <c r="AF1748" s="7"/>
      <c r="AG1748" s="7"/>
      <c r="AH1748" s="7"/>
      <c r="AI1748" s="7"/>
      <c r="AJ1748" s="7"/>
      <c r="AK1748" s="7"/>
      <c r="AL1748" s="7"/>
      <c r="AM1748" s="7"/>
      <c r="AN1748" s="7"/>
      <c r="AO1748" s="7"/>
      <c r="AP1748" s="7"/>
      <c r="AQ1748" s="7"/>
      <c r="AR1748" s="7"/>
      <c r="AS1748" s="7"/>
      <c r="AT1748" s="7"/>
      <c r="AU1748" s="7"/>
      <c r="AV1748" s="7"/>
      <c r="AW1748" s="7"/>
      <c r="AX1748" s="7"/>
      <c r="AY1748" s="7"/>
      <c r="AZ1748" s="7"/>
      <c r="BA1748" s="7"/>
      <c r="BB1748" s="7"/>
      <c r="BC1748" s="7"/>
      <c r="BD1748" s="7"/>
      <c r="BE1748" s="7"/>
    </row>
    <row r="1749" spans="2:57" x14ac:dyDescent="0.2">
      <c r="B1749" s="7"/>
      <c r="C1749" s="7"/>
      <c r="E1749" s="7"/>
      <c r="F1749" s="7"/>
      <c r="G1749" s="7"/>
      <c r="H1749" s="7"/>
      <c r="I1749" s="7"/>
      <c r="J1749" s="7"/>
      <c r="K1749" s="7"/>
      <c r="O1749" s="10"/>
      <c r="P1749" s="7"/>
      <c r="Q1749" s="7"/>
      <c r="S1749" s="7"/>
      <c r="T1749" s="7"/>
      <c r="U1749" s="7"/>
      <c r="V1749" s="7"/>
      <c r="X1749" s="7"/>
      <c r="Y1749" s="7"/>
      <c r="Z1749" s="7"/>
      <c r="AA1749" s="7"/>
      <c r="AC1749" s="7"/>
      <c r="AD1749" s="7"/>
      <c r="AF1749" s="7"/>
      <c r="AG1749" s="7"/>
      <c r="AH1749" s="7"/>
      <c r="AI1749" s="7"/>
      <c r="AJ1749" s="7"/>
      <c r="AK1749" s="7"/>
      <c r="AL1749" s="7"/>
      <c r="AM1749" s="7"/>
      <c r="AN1749" s="7"/>
      <c r="AO1749" s="7"/>
      <c r="AP1749" s="7"/>
      <c r="AQ1749" s="7"/>
      <c r="AR1749" s="7"/>
      <c r="AS1749" s="7"/>
      <c r="AT1749" s="7"/>
      <c r="AU1749" s="7"/>
      <c r="AV1749" s="7"/>
      <c r="AW1749" s="7"/>
      <c r="AX1749" s="7"/>
      <c r="AY1749" s="7"/>
      <c r="AZ1749" s="7"/>
      <c r="BA1749" s="7"/>
      <c r="BB1749" s="7"/>
      <c r="BC1749" s="7"/>
      <c r="BD1749" s="7"/>
      <c r="BE1749" s="7"/>
    </row>
    <row r="1750" spans="2:57" x14ac:dyDescent="0.2">
      <c r="B1750" s="7"/>
      <c r="C1750" s="7"/>
      <c r="E1750" s="7"/>
      <c r="F1750" s="7"/>
      <c r="G1750" s="7"/>
      <c r="H1750" s="7"/>
      <c r="I1750" s="7"/>
      <c r="J1750" s="7"/>
      <c r="K1750" s="7"/>
      <c r="O1750" s="10"/>
      <c r="P1750" s="7"/>
      <c r="Q1750" s="7"/>
      <c r="S1750" s="7"/>
      <c r="T1750" s="7"/>
      <c r="U1750" s="7"/>
      <c r="V1750" s="7"/>
      <c r="X1750" s="7"/>
      <c r="Y1750" s="7"/>
      <c r="Z1750" s="7"/>
      <c r="AA1750" s="7"/>
      <c r="AC1750" s="7"/>
      <c r="AD1750" s="7"/>
      <c r="AF1750" s="7"/>
      <c r="AG1750" s="7"/>
      <c r="AH1750" s="7"/>
      <c r="AI1750" s="7"/>
      <c r="AJ1750" s="7"/>
      <c r="AK1750" s="7"/>
      <c r="AL1750" s="7"/>
      <c r="AM1750" s="7"/>
      <c r="AN1750" s="7"/>
      <c r="AO1750" s="7"/>
      <c r="AP1750" s="7"/>
      <c r="AQ1750" s="7"/>
      <c r="AR1750" s="7"/>
      <c r="AS1750" s="7"/>
      <c r="AT1750" s="7"/>
      <c r="AU1750" s="7"/>
      <c r="AV1750" s="7"/>
      <c r="AW1750" s="7"/>
      <c r="AX1750" s="7"/>
      <c r="AY1750" s="7"/>
      <c r="AZ1750" s="7"/>
      <c r="BA1750" s="7"/>
      <c r="BB1750" s="7"/>
      <c r="BC1750" s="7"/>
      <c r="BD1750" s="7"/>
      <c r="BE1750" s="7"/>
    </row>
    <row r="1751" spans="2:57" x14ac:dyDescent="0.2">
      <c r="B1751" s="7"/>
      <c r="C1751" s="7"/>
      <c r="E1751" s="7"/>
      <c r="F1751" s="7"/>
      <c r="G1751" s="7"/>
      <c r="H1751" s="7"/>
      <c r="I1751" s="7"/>
      <c r="J1751" s="7"/>
      <c r="K1751" s="7"/>
      <c r="O1751" s="10"/>
      <c r="P1751" s="7"/>
      <c r="Q1751" s="7"/>
      <c r="S1751" s="7"/>
      <c r="T1751" s="7"/>
      <c r="U1751" s="7"/>
      <c r="V1751" s="7"/>
      <c r="X1751" s="7"/>
      <c r="Y1751" s="7"/>
      <c r="Z1751" s="7"/>
      <c r="AA1751" s="7"/>
      <c r="AC1751" s="7"/>
      <c r="AD1751" s="7"/>
      <c r="AF1751" s="7"/>
      <c r="AG1751" s="7"/>
      <c r="AH1751" s="7"/>
      <c r="AI1751" s="7"/>
      <c r="AJ1751" s="7"/>
      <c r="AK1751" s="7"/>
      <c r="AL1751" s="7"/>
      <c r="AM1751" s="7"/>
      <c r="AN1751" s="7"/>
      <c r="AO1751" s="7"/>
      <c r="AP1751" s="7"/>
      <c r="AQ1751" s="7"/>
      <c r="AR1751" s="7"/>
      <c r="AS1751" s="7"/>
      <c r="AT1751" s="7"/>
      <c r="AU1751" s="7"/>
      <c r="AV1751" s="7"/>
      <c r="AW1751" s="7"/>
      <c r="AX1751" s="7"/>
      <c r="AY1751" s="7"/>
      <c r="AZ1751" s="7"/>
      <c r="BA1751" s="7"/>
      <c r="BB1751" s="7"/>
      <c r="BC1751" s="7"/>
      <c r="BD1751" s="7"/>
      <c r="BE1751" s="7"/>
    </row>
    <row r="1752" spans="2:57" x14ac:dyDescent="0.2">
      <c r="B1752" s="7"/>
      <c r="C1752" s="7"/>
      <c r="E1752" s="7"/>
      <c r="F1752" s="7"/>
      <c r="G1752" s="7"/>
      <c r="H1752" s="7"/>
      <c r="I1752" s="7"/>
      <c r="J1752" s="7"/>
      <c r="K1752" s="7"/>
      <c r="O1752" s="10"/>
      <c r="P1752" s="7"/>
      <c r="Q1752" s="7"/>
      <c r="S1752" s="7"/>
      <c r="T1752" s="7"/>
      <c r="U1752" s="7"/>
      <c r="V1752" s="7"/>
      <c r="X1752" s="7"/>
      <c r="Y1752" s="7"/>
      <c r="Z1752" s="7"/>
      <c r="AA1752" s="7"/>
      <c r="AC1752" s="7"/>
      <c r="AD1752" s="7"/>
      <c r="AF1752" s="7"/>
      <c r="AG1752" s="7"/>
      <c r="AH1752" s="7"/>
      <c r="AI1752" s="7"/>
      <c r="AJ1752" s="7"/>
      <c r="AK1752" s="7"/>
      <c r="AL1752" s="7"/>
      <c r="AM1752" s="7"/>
      <c r="AN1752" s="7"/>
      <c r="AO1752" s="7"/>
      <c r="AP1752" s="7"/>
      <c r="AQ1752" s="7"/>
      <c r="AR1752" s="7"/>
      <c r="AS1752" s="7"/>
      <c r="AT1752" s="7"/>
      <c r="AU1752" s="7"/>
      <c r="AV1752" s="7"/>
      <c r="AW1752" s="7"/>
      <c r="AX1752" s="7"/>
      <c r="AY1752" s="7"/>
      <c r="AZ1752" s="7"/>
      <c r="BA1752" s="7"/>
      <c r="BB1752" s="7"/>
      <c r="BC1752" s="7"/>
      <c r="BD1752" s="7"/>
      <c r="BE1752" s="7"/>
    </row>
    <row r="1753" spans="2:57" x14ac:dyDescent="0.2">
      <c r="B1753" s="7"/>
      <c r="C1753" s="7"/>
      <c r="E1753" s="7"/>
      <c r="F1753" s="7"/>
      <c r="G1753" s="7"/>
      <c r="H1753" s="7"/>
      <c r="I1753" s="7"/>
      <c r="J1753" s="7"/>
      <c r="K1753" s="7"/>
      <c r="O1753" s="10"/>
      <c r="P1753" s="7"/>
      <c r="Q1753" s="7"/>
      <c r="S1753" s="7"/>
      <c r="T1753" s="7"/>
      <c r="U1753" s="7"/>
      <c r="V1753" s="7"/>
      <c r="X1753" s="7"/>
      <c r="Y1753" s="7"/>
      <c r="Z1753" s="7"/>
      <c r="AA1753" s="7"/>
      <c r="AC1753" s="7"/>
      <c r="AD1753" s="7"/>
      <c r="AF1753" s="7"/>
      <c r="AG1753" s="7"/>
      <c r="AH1753" s="7"/>
      <c r="AI1753" s="7"/>
      <c r="AJ1753" s="7"/>
      <c r="AK1753" s="7"/>
      <c r="AL1753" s="7"/>
      <c r="AM1753" s="7"/>
      <c r="AN1753" s="7"/>
      <c r="AO1753" s="7"/>
      <c r="AP1753" s="7"/>
      <c r="AQ1753" s="7"/>
      <c r="AR1753" s="7"/>
      <c r="AS1753" s="7"/>
      <c r="AT1753" s="7"/>
      <c r="AU1753" s="7"/>
      <c r="AV1753" s="7"/>
      <c r="AW1753" s="7"/>
      <c r="AX1753" s="7"/>
      <c r="AY1753" s="7"/>
      <c r="AZ1753" s="7"/>
      <c r="BA1753" s="7"/>
      <c r="BB1753" s="7"/>
      <c r="BC1753" s="7"/>
      <c r="BD1753" s="7"/>
      <c r="BE1753" s="7"/>
    </row>
    <row r="1754" spans="2:57" x14ac:dyDescent="0.2">
      <c r="B1754" s="7"/>
      <c r="C1754" s="7"/>
      <c r="E1754" s="7"/>
      <c r="F1754" s="7"/>
      <c r="G1754" s="7"/>
      <c r="H1754" s="7"/>
      <c r="I1754" s="7"/>
      <c r="J1754" s="7"/>
      <c r="K1754" s="7"/>
      <c r="O1754" s="10"/>
      <c r="P1754" s="7"/>
      <c r="Q1754" s="7"/>
      <c r="S1754" s="7"/>
      <c r="T1754" s="7"/>
      <c r="U1754" s="7"/>
      <c r="V1754" s="7"/>
      <c r="X1754" s="7"/>
      <c r="Y1754" s="7"/>
      <c r="Z1754" s="7"/>
      <c r="AA1754" s="7"/>
      <c r="AC1754" s="7"/>
      <c r="AD1754" s="7"/>
      <c r="AF1754" s="7"/>
      <c r="AG1754" s="7"/>
      <c r="AH1754" s="7"/>
      <c r="AI1754" s="7"/>
      <c r="AJ1754" s="7"/>
      <c r="AK1754" s="7"/>
      <c r="AL1754" s="7"/>
      <c r="AM1754" s="7"/>
      <c r="AN1754" s="7"/>
      <c r="AO1754" s="7"/>
      <c r="AP1754" s="7"/>
      <c r="AQ1754" s="7"/>
      <c r="AR1754" s="7"/>
      <c r="AS1754" s="7"/>
      <c r="AT1754" s="7"/>
      <c r="AU1754" s="7"/>
      <c r="AV1754" s="7"/>
      <c r="AW1754" s="7"/>
      <c r="AX1754" s="7"/>
      <c r="AY1754" s="7"/>
      <c r="AZ1754" s="7"/>
      <c r="BA1754" s="7"/>
      <c r="BB1754" s="7"/>
      <c r="BC1754" s="7"/>
      <c r="BD1754" s="7"/>
      <c r="BE1754" s="7"/>
    </row>
    <row r="1755" spans="2:57" x14ac:dyDescent="0.2">
      <c r="B1755" s="7"/>
      <c r="C1755" s="7"/>
      <c r="E1755" s="7"/>
      <c r="F1755" s="7"/>
      <c r="G1755" s="7"/>
      <c r="H1755" s="7"/>
      <c r="I1755" s="7"/>
      <c r="J1755" s="7"/>
      <c r="K1755" s="7"/>
      <c r="O1755" s="10"/>
      <c r="P1755" s="7"/>
      <c r="Q1755" s="7"/>
      <c r="S1755" s="7"/>
      <c r="T1755" s="7"/>
      <c r="U1755" s="7"/>
      <c r="V1755" s="7"/>
      <c r="X1755" s="7"/>
      <c r="Y1755" s="7"/>
      <c r="Z1755" s="7"/>
      <c r="AA1755" s="7"/>
      <c r="AC1755" s="7"/>
      <c r="AD1755" s="7"/>
      <c r="AF1755" s="7"/>
      <c r="AG1755" s="7"/>
      <c r="AH1755" s="7"/>
      <c r="AI1755" s="7"/>
      <c r="AJ1755" s="7"/>
      <c r="AK1755" s="7"/>
      <c r="AL1755" s="7"/>
      <c r="AM1755" s="7"/>
      <c r="AN1755" s="7"/>
      <c r="AO1755" s="7"/>
      <c r="AP1755" s="7"/>
      <c r="AQ1755" s="7"/>
      <c r="AR1755" s="7"/>
      <c r="AS1755" s="7"/>
      <c r="AT1755" s="7"/>
      <c r="AU1755" s="7"/>
      <c r="AV1755" s="7"/>
      <c r="AW1755" s="7"/>
      <c r="AX1755" s="7"/>
      <c r="AY1755" s="7"/>
      <c r="AZ1755" s="7"/>
      <c r="BA1755" s="7"/>
      <c r="BB1755" s="7"/>
      <c r="BC1755" s="7"/>
      <c r="BD1755" s="7"/>
      <c r="BE1755" s="7"/>
    </row>
    <row r="1756" spans="2:57" x14ac:dyDescent="0.2">
      <c r="B1756" s="7"/>
      <c r="C1756" s="7"/>
      <c r="E1756" s="7"/>
      <c r="F1756" s="7"/>
      <c r="G1756" s="7"/>
      <c r="H1756" s="7"/>
      <c r="I1756" s="7"/>
      <c r="J1756" s="7"/>
      <c r="K1756" s="7"/>
      <c r="O1756" s="10"/>
      <c r="P1756" s="7"/>
      <c r="Q1756" s="7"/>
      <c r="S1756" s="7"/>
      <c r="T1756" s="7"/>
      <c r="U1756" s="7"/>
      <c r="V1756" s="7"/>
      <c r="X1756" s="7"/>
      <c r="Y1756" s="7"/>
      <c r="Z1756" s="7"/>
      <c r="AA1756" s="7"/>
      <c r="AC1756" s="7"/>
      <c r="AD1756" s="7"/>
      <c r="AF1756" s="7"/>
      <c r="AG1756" s="7"/>
      <c r="AH1756" s="7"/>
      <c r="AI1756" s="7"/>
      <c r="AJ1756" s="7"/>
      <c r="AK1756" s="7"/>
      <c r="AL1756" s="7"/>
      <c r="AM1756" s="7"/>
      <c r="AN1756" s="7"/>
      <c r="AO1756" s="7"/>
      <c r="AP1756" s="7"/>
      <c r="AQ1756" s="7"/>
      <c r="AR1756" s="7"/>
      <c r="AS1756" s="7"/>
      <c r="AT1756" s="7"/>
      <c r="AU1756" s="7"/>
      <c r="AV1756" s="7"/>
      <c r="AW1756" s="7"/>
      <c r="AX1756" s="7"/>
      <c r="AY1756" s="7"/>
      <c r="AZ1756" s="7"/>
      <c r="BA1756" s="7"/>
      <c r="BB1756" s="7"/>
      <c r="BC1756" s="7"/>
      <c r="BD1756" s="7"/>
      <c r="BE1756" s="7"/>
    </row>
    <row r="1757" spans="2:57" x14ac:dyDescent="0.2">
      <c r="B1757" s="7"/>
      <c r="C1757" s="7"/>
      <c r="E1757" s="7"/>
      <c r="F1757" s="7"/>
      <c r="G1757" s="7"/>
      <c r="H1757" s="7"/>
      <c r="I1757" s="7"/>
      <c r="J1757" s="7"/>
      <c r="K1757" s="7"/>
      <c r="O1757" s="10"/>
      <c r="P1757" s="7"/>
      <c r="Q1757" s="7"/>
      <c r="S1757" s="7"/>
      <c r="T1757" s="7"/>
      <c r="U1757" s="7"/>
      <c r="V1757" s="7"/>
      <c r="X1757" s="7"/>
      <c r="Y1757" s="7"/>
      <c r="Z1757" s="7"/>
      <c r="AA1757" s="7"/>
      <c r="AC1757" s="7"/>
      <c r="AD1757" s="7"/>
      <c r="AF1757" s="7"/>
      <c r="AG1757" s="7"/>
      <c r="AH1757" s="7"/>
      <c r="AI1757" s="7"/>
      <c r="AJ1757" s="7"/>
      <c r="AK1757" s="7"/>
      <c r="AL1757" s="7"/>
      <c r="AM1757" s="7"/>
      <c r="AN1757" s="7"/>
      <c r="AO1757" s="7"/>
      <c r="AP1757" s="7"/>
      <c r="AQ1757" s="7"/>
      <c r="AR1757" s="7"/>
      <c r="AS1757" s="7"/>
      <c r="AT1757" s="7"/>
      <c r="AU1757" s="7"/>
      <c r="AV1757" s="7"/>
      <c r="AW1757" s="7"/>
      <c r="AX1757" s="7"/>
      <c r="AY1757" s="7"/>
      <c r="AZ1757" s="7"/>
      <c r="BA1757" s="7"/>
      <c r="BB1757" s="7"/>
      <c r="BC1757" s="7"/>
      <c r="BD1757" s="7"/>
      <c r="BE1757" s="7"/>
    </row>
    <row r="1758" spans="2:57" x14ac:dyDescent="0.2">
      <c r="B1758" s="7"/>
      <c r="C1758" s="7"/>
      <c r="E1758" s="7"/>
      <c r="F1758" s="7"/>
      <c r="G1758" s="7"/>
      <c r="H1758" s="7"/>
      <c r="I1758" s="7"/>
      <c r="J1758" s="7"/>
      <c r="K1758" s="7"/>
      <c r="O1758" s="10"/>
      <c r="P1758" s="7"/>
      <c r="Q1758" s="7"/>
      <c r="S1758" s="7"/>
      <c r="T1758" s="7"/>
      <c r="U1758" s="7"/>
      <c r="V1758" s="7"/>
      <c r="X1758" s="7"/>
      <c r="Y1758" s="7"/>
      <c r="Z1758" s="7"/>
      <c r="AA1758" s="7"/>
      <c r="AC1758" s="7"/>
      <c r="AD1758" s="7"/>
      <c r="AF1758" s="7"/>
      <c r="AG1758" s="7"/>
      <c r="AH1758" s="7"/>
      <c r="AI1758" s="7"/>
      <c r="AJ1758" s="7"/>
      <c r="AK1758" s="7"/>
      <c r="AL1758" s="7"/>
      <c r="AM1758" s="7"/>
      <c r="AN1758" s="7"/>
      <c r="AO1758" s="7"/>
      <c r="AP1758" s="7"/>
      <c r="AQ1758" s="7"/>
      <c r="AR1758" s="7"/>
      <c r="AS1758" s="7"/>
      <c r="AT1758" s="7"/>
      <c r="AU1758" s="7"/>
      <c r="AV1758" s="7"/>
      <c r="AW1758" s="7"/>
      <c r="AX1758" s="7"/>
      <c r="AY1758" s="7"/>
      <c r="AZ1758" s="7"/>
      <c r="BA1758" s="7"/>
      <c r="BB1758" s="7"/>
      <c r="BC1758" s="7"/>
      <c r="BD1758" s="7"/>
      <c r="BE1758" s="7"/>
    </row>
    <row r="1759" spans="2:57" x14ac:dyDescent="0.2">
      <c r="B1759" s="7"/>
      <c r="C1759" s="7"/>
      <c r="E1759" s="7"/>
      <c r="F1759" s="7"/>
      <c r="G1759" s="7"/>
      <c r="H1759" s="7"/>
      <c r="I1759" s="7"/>
      <c r="J1759" s="7"/>
      <c r="K1759" s="7"/>
      <c r="O1759" s="10"/>
      <c r="P1759" s="7"/>
      <c r="Q1759" s="7"/>
      <c r="S1759" s="7"/>
      <c r="T1759" s="7"/>
      <c r="U1759" s="7"/>
      <c r="V1759" s="7"/>
      <c r="X1759" s="7"/>
      <c r="Y1759" s="7"/>
      <c r="Z1759" s="7"/>
      <c r="AA1759" s="7"/>
      <c r="AC1759" s="7"/>
      <c r="AD1759" s="7"/>
      <c r="AF1759" s="7"/>
      <c r="AG1759" s="7"/>
      <c r="AH1759" s="7"/>
      <c r="AI1759" s="7"/>
      <c r="AJ1759" s="7"/>
      <c r="AK1759" s="7"/>
      <c r="AL1759" s="7"/>
      <c r="AM1759" s="7"/>
      <c r="AN1759" s="7"/>
      <c r="AO1759" s="7"/>
      <c r="AP1759" s="7"/>
      <c r="AQ1759" s="7"/>
      <c r="AR1759" s="7"/>
      <c r="AS1759" s="7"/>
      <c r="AT1759" s="7"/>
      <c r="AU1759" s="7"/>
      <c r="AV1759" s="7"/>
      <c r="AW1759" s="7"/>
      <c r="AX1759" s="7"/>
      <c r="AY1759" s="7"/>
      <c r="AZ1759" s="7"/>
      <c r="BA1759" s="7"/>
      <c r="BB1759" s="7"/>
      <c r="BC1759" s="7"/>
      <c r="BD1759" s="7"/>
      <c r="BE1759" s="7"/>
    </row>
    <row r="1760" spans="2:57" x14ac:dyDescent="0.2">
      <c r="B1760" s="7"/>
      <c r="C1760" s="7"/>
      <c r="E1760" s="7"/>
      <c r="F1760" s="7"/>
      <c r="G1760" s="7"/>
      <c r="H1760" s="7"/>
      <c r="I1760" s="7"/>
      <c r="J1760" s="7"/>
      <c r="K1760" s="7"/>
      <c r="O1760" s="10"/>
      <c r="P1760" s="7"/>
      <c r="Q1760" s="7"/>
      <c r="S1760" s="7"/>
      <c r="T1760" s="7"/>
      <c r="U1760" s="7"/>
      <c r="V1760" s="7"/>
      <c r="X1760" s="7"/>
      <c r="Y1760" s="7"/>
      <c r="Z1760" s="7"/>
      <c r="AA1760" s="7"/>
      <c r="AC1760" s="7"/>
      <c r="AD1760" s="7"/>
      <c r="AF1760" s="7"/>
      <c r="AG1760" s="7"/>
      <c r="AH1760" s="7"/>
      <c r="AI1760" s="7"/>
      <c r="AJ1760" s="7"/>
      <c r="AK1760" s="7"/>
      <c r="AL1760" s="7"/>
      <c r="AM1760" s="7"/>
      <c r="AN1760" s="7"/>
      <c r="AO1760" s="7"/>
      <c r="AP1760" s="7"/>
      <c r="AQ1760" s="7"/>
      <c r="AR1760" s="7"/>
      <c r="AS1760" s="7"/>
      <c r="AT1760" s="7"/>
      <c r="AU1760" s="7"/>
      <c r="AV1760" s="7"/>
      <c r="AW1760" s="7"/>
      <c r="AX1760" s="7"/>
      <c r="AY1760" s="7"/>
      <c r="AZ1760" s="7"/>
      <c r="BA1760" s="7"/>
      <c r="BB1760" s="7"/>
      <c r="BC1760" s="7"/>
      <c r="BD1760" s="7"/>
      <c r="BE1760" s="7"/>
    </row>
    <row r="1761" spans="2:57" x14ac:dyDescent="0.2">
      <c r="B1761" s="7"/>
      <c r="C1761" s="7"/>
      <c r="E1761" s="7"/>
      <c r="F1761" s="7"/>
      <c r="G1761" s="7"/>
      <c r="H1761" s="7"/>
      <c r="I1761" s="7"/>
      <c r="J1761" s="7"/>
      <c r="K1761" s="7"/>
      <c r="O1761" s="10"/>
      <c r="P1761" s="7"/>
      <c r="Q1761" s="7"/>
      <c r="S1761" s="7"/>
      <c r="T1761" s="7"/>
      <c r="U1761" s="7"/>
      <c r="V1761" s="7"/>
      <c r="X1761" s="7"/>
      <c r="Y1761" s="7"/>
      <c r="Z1761" s="7"/>
      <c r="AA1761" s="7"/>
      <c r="AC1761" s="7"/>
      <c r="AD1761" s="7"/>
      <c r="AF1761" s="7"/>
      <c r="AG1761" s="7"/>
      <c r="AH1761" s="7"/>
      <c r="AI1761" s="7"/>
      <c r="AJ1761" s="7"/>
      <c r="AK1761" s="7"/>
      <c r="AL1761" s="7"/>
      <c r="AM1761" s="7"/>
      <c r="AN1761" s="7"/>
      <c r="AO1761" s="7"/>
      <c r="AP1761" s="7"/>
      <c r="AQ1761" s="7"/>
      <c r="AR1761" s="7"/>
      <c r="AS1761" s="7"/>
      <c r="AT1761" s="7"/>
      <c r="AU1761" s="7"/>
      <c r="AV1761" s="7"/>
      <c r="AW1761" s="7"/>
      <c r="AX1761" s="7"/>
      <c r="AY1761" s="7"/>
      <c r="AZ1761" s="7"/>
      <c r="BA1761" s="7"/>
      <c r="BB1761" s="7"/>
      <c r="BC1761" s="7"/>
      <c r="BD1761" s="7"/>
      <c r="BE1761" s="7"/>
    </row>
    <row r="1762" spans="2:57" x14ac:dyDescent="0.2">
      <c r="B1762" s="7"/>
      <c r="C1762" s="7"/>
      <c r="E1762" s="7"/>
      <c r="F1762" s="7"/>
      <c r="G1762" s="7"/>
      <c r="H1762" s="7"/>
      <c r="I1762" s="7"/>
      <c r="J1762" s="7"/>
      <c r="K1762" s="7"/>
      <c r="O1762" s="10"/>
      <c r="P1762" s="7"/>
      <c r="Q1762" s="7"/>
      <c r="S1762" s="7"/>
      <c r="T1762" s="7"/>
      <c r="U1762" s="7"/>
      <c r="V1762" s="7"/>
      <c r="X1762" s="7"/>
      <c r="Y1762" s="7"/>
      <c r="Z1762" s="7"/>
      <c r="AA1762" s="7"/>
      <c r="AC1762" s="7"/>
      <c r="AD1762" s="7"/>
      <c r="AF1762" s="7"/>
      <c r="AG1762" s="7"/>
      <c r="AH1762" s="7"/>
      <c r="AI1762" s="7"/>
      <c r="AJ1762" s="7"/>
      <c r="AK1762" s="7"/>
      <c r="AL1762" s="7"/>
      <c r="AM1762" s="7"/>
      <c r="AN1762" s="7"/>
      <c r="AO1762" s="7"/>
      <c r="AP1762" s="7"/>
      <c r="AQ1762" s="7"/>
      <c r="AR1762" s="7"/>
      <c r="AS1762" s="7"/>
      <c r="AT1762" s="7"/>
      <c r="AU1762" s="7"/>
      <c r="AV1762" s="7"/>
      <c r="AW1762" s="7"/>
      <c r="AX1762" s="7"/>
      <c r="AY1762" s="7"/>
      <c r="AZ1762" s="7"/>
      <c r="BA1762" s="7"/>
      <c r="BB1762" s="7"/>
      <c r="BC1762" s="7"/>
      <c r="BD1762" s="7"/>
      <c r="BE1762" s="7"/>
    </row>
    <row r="1763" spans="2:57" x14ac:dyDescent="0.2">
      <c r="B1763" s="7"/>
      <c r="C1763" s="7"/>
      <c r="E1763" s="7"/>
      <c r="F1763" s="7"/>
      <c r="G1763" s="7"/>
      <c r="H1763" s="7"/>
      <c r="I1763" s="7"/>
      <c r="J1763" s="7"/>
      <c r="K1763" s="7"/>
      <c r="O1763" s="10"/>
      <c r="P1763" s="7"/>
      <c r="Q1763" s="7"/>
      <c r="S1763" s="7"/>
      <c r="T1763" s="7"/>
      <c r="U1763" s="7"/>
      <c r="V1763" s="7"/>
      <c r="X1763" s="7"/>
      <c r="Y1763" s="7"/>
      <c r="Z1763" s="7"/>
      <c r="AA1763" s="7"/>
      <c r="AC1763" s="7"/>
      <c r="AD1763" s="7"/>
      <c r="AF1763" s="7"/>
      <c r="AG1763" s="7"/>
      <c r="AH1763" s="7"/>
      <c r="AI1763" s="7"/>
      <c r="AJ1763" s="7"/>
      <c r="AK1763" s="7"/>
      <c r="AL1763" s="7"/>
      <c r="AM1763" s="7"/>
      <c r="AN1763" s="7"/>
      <c r="AO1763" s="7"/>
      <c r="AP1763" s="7"/>
      <c r="AQ1763" s="7"/>
      <c r="AR1763" s="7"/>
      <c r="AS1763" s="7"/>
      <c r="AT1763" s="7"/>
      <c r="AU1763" s="7"/>
      <c r="AV1763" s="7"/>
      <c r="AW1763" s="7"/>
      <c r="AX1763" s="7"/>
      <c r="AY1763" s="7"/>
      <c r="AZ1763" s="7"/>
      <c r="BA1763" s="7"/>
      <c r="BB1763" s="7"/>
      <c r="BC1763" s="7"/>
      <c r="BD1763" s="7"/>
      <c r="BE1763" s="7"/>
    </row>
    <row r="1764" spans="2:57" x14ac:dyDescent="0.2">
      <c r="B1764" s="7"/>
      <c r="C1764" s="7"/>
      <c r="E1764" s="7"/>
      <c r="F1764" s="7"/>
      <c r="G1764" s="7"/>
      <c r="H1764" s="7"/>
      <c r="I1764" s="7"/>
      <c r="J1764" s="7"/>
      <c r="K1764" s="7"/>
      <c r="O1764" s="10"/>
      <c r="P1764" s="7"/>
      <c r="Q1764" s="7"/>
      <c r="S1764" s="7"/>
      <c r="T1764" s="7"/>
      <c r="U1764" s="7"/>
      <c r="V1764" s="7"/>
      <c r="X1764" s="7"/>
      <c r="Y1764" s="7"/>
      <c r="Z1764" s="7"/>
      <c r="AA1764" s="7"/>
      <c r="AC1764" s="7"/>
      <c r="AD1764" s="7"/>
      <c r="AF1764" s="7"/>
      <c r="AG1764" s="7"/>
      <c r="AH1764" s="7"/>
      <c r="AI1764" s="7"/>
      <c r="AJ1764" s="7"/>
      <c r="AK1764" s="7"/>
      <c r="AL1764" s="7"/>
      <c r="AM1764" s="7"/>
      <c r="AN1764" s="7"/>
      <c r="AO1764" s="7"/>
      <c r="AP1764" s="7"/>
      <c r="AQ1764" s="7"/>
      <c r="AR1764" s="7"/>
      <c r="AS1764" s="7"/>
      <c r="AT1764" s="7"/>
      <c r="AU1764" s="7"/>
      <c r="AV1764" s="7"/>
      <c r="AW1764" s="7"/>
      <c r="AX1764" s="7"/>
      <c r="AY1764" s="7"/>
      <c r="AZ1764" s="7"/>
      <c r="BA1764" s="7"/>
      <c r="BB1764" s="7"/>
      <c r="BC1764" s="7"/>
      <c r="BD1764" s="7"/>
      <c r="BE1764" s="7"/>
    </row>
    <row r="1765" spans="2:57" x14ac:dyDescent="0.2">
      <c r="B1765" s="7"/>
      <c r="C1765" s="7"/>
      <c r="E1765" s="7"/>
      <c r="F1765" s="7"/>
      <c r="G1765" s="7"/>
      <c r="H1765" s="7"/>
      <c r="I1765" s="7"/>
      <c r="J1765" s="7"/>
      <c r="K1765" s="7"/>
      <c r="O1765" s="10"/>
      <c r="P1765" s="7"/>
      <c r="Q1765" s="7"/>
      <c r="S1765" s="7"/>
      <c r="T1765" s="7"/>
      <c r="U1765" s="7"/>
      <c r="V1765" s="7"/>
      <c r="X1765" s="7"/>
      <c r="Y1765" s="7"/>
      <c r="Z1765" s="7"/>
      <c r="AA1765" s="7"/>
      <c r="AC1765" s="7"/>
      <c r="AD1765" s="7"/>
      <c r="AF1765" s="7"/>
      <c r="AG1765" s="7"/>
      <c r="AH1765" s="7"/>
      <c r="AI1765" s="7"/>
      <c r="AJ1765" s="7"/>
      <c r="AK1765" s="7"/>
      <c r="AL1765" s="7"/>
      <c r="AM1765" s="7"/>
      <c r="AN1765" s="7"/>
      <c r="AO1765" s="7"/>
      <c r="AP1765" s="7"/>
      <c r="AQ1765" s="7"/>
      <c r="AR1765" s="7"/>
      <c r="AS1765" s="7"/>
      <c r="AT1765" s="7"/>
      <c r="AU1765" s="7"/>
      <c r="AV1765" s="7"/>
      <c r="AW1765" s="7"/>
      <c r="AX1765" s="7"/>
      <c r="AY1765" s="7"/>
      <c r="AZ1765" s="7"/>
      <c r="BA1765" s="7"/>
      <c r="BB1765" s="7"/>
      <c r="BC1765" s="7"/>
      <c r="BD1765" s="7"/>
      <c r="BE1765" s="7"/>
    </row>
    <row r="1766" spans="2:57" x14ac:dyDescent="0.2">
      <c r="B1766" s="7"/>
      <c r="C1766" s="7"/>
      <c r="E1766" s="7"/>
      <c r="F1766" s="7"/>
      <c r="G1766" s="7"/>
      <c r="H1766" s="7"/>
      <c r="I1766" s="7"/>
      <c r="J1766" s="7"/>
      <c r="K1766" s="7"/>
      <c r="O1766" s="10"/>
      <c r="P1766" s="7"/>
      <c r="Q1766" s="7"/>
      <c r="S1766" s="7"/>
      <c r="T1766" s="7"/>
      <c r="U1766" s="7"/>
      <c r="V1766" s="7"/>
      <c r="X1766" s="7"/>
      <c r="Y1766" s="7"/>
      <c r="Z1766" s="7"/>
      <c r="AA1766" s="7"/>
      <c r="AC1766" s="7"/>
      <c r="AD1766" s="7"/>
      <c r="AF1766" s="7"/>
      <c r="AG1766" s="7"/>
      <c r="AH1766" s="7"/>
      <c r="AI1766" s="7"/>
      <c r="AJ1766" s="7"/>
      <c r="AK1766" s="7"/>
      <c r="AL1766" s="7"/>
      <c r="AM1766" s="7"/>
      <c r="AN1766" s="7"/>
      <c r="AO1766" s="7"/>
      <c r="AP1766" s="7"/>
      <c r="AQ1766" s="7"/>
      <c r="AR1766" s="7"/>
      <c r="AS1766" s="7"/>
      <c r="AT1766" s="7"/>
      <c r="AU1766" s="7"/>
      <c r="AV1766" s="7"/>
      <c r="AW1766" s="7"/>
      <c r="AX1766" s="7"/>
      <c r="AY1766" s="7"/>
      <c r="AZ1766" s="7"/>
      <c r="BA1766" s="7"/>
      <c r="BB1766" s="7"/>
      <c r="BC1766" s="7"/>
      <c r="BD1766" s="7"/>
      <c r="BE1766" s="7"/>
    </row>
    <row r="1767" spans="2:57" x14ac:dyDescent="0.2">
      <c r="B1767" s="7"/>
      <c r="C1767" s="7"/>
      <c r="E1767" s="7"/>
      <c r="F1767" s="7"/>
      <c r="G1767" s="7"/>
      <c r="H1767" s="7"/>
      <c r="I1767" s="7"/>
      <c r="J1767" s="7"/>
      <c r="K1767" s="7"/>
      <c r="O1767" s="10"/>
      <c r="P1767" s="7"/>
      <c r="Q1767" s="7"/>
      <c r="S1767" s="7"/>
      <c r="T1767" s="7"/>
      <c r="U1767" s="7"/>
      <c r="V1767" s="7"/>
      <c r="X1767" s="7"/>
      <c r="Y1767" s="7"/>
      <c r="Z1767" s="7"/>
      <c r="AA1767" s="7"/>
      <c r="AC1767" s="7"/>
      <c r="AD1767" s="7"/>
      <c r="AF1767" s="7"/>
      <c r="AG1767" s="7"/>
      <c r="AH1767" s="7"/>
      <c r="AI1767" s="7"/>
      <c r="AJ1767" s="7"/>
      <c r="AK1767" s="7"/>
      <c r="AL1767" s="7"/>
      <c r="AM1767" s="7"/>
      <c r="AN1767" s="7"/>
      <c r="AO1767" s="7"/>
      <c r="AP1767" s="7"/>
      <c r="AQ1767" s="7"/>
      <c r="AR1767" s="7"/>
      <c r="AS1767" s="7"/>
      <c r="AT1767" s="7"/>
      <c r="AU1767" s="7"/>
      <c r="AV1767" s="7"/>
      <c r="AW1767" s="7"/>
      <c r="AX1767" s="7"/>
      <c r="AY1767" s="7"/>
      <c r="AZ1767" s="7"/>
      <c r="BA1767" s="7"/>
      <c r="BB1767" s="7"/>
      <c r="BC1767" s="7"/>
      <c r="BD1767" s="7"/>
      <c r="BE1767" s="7"/>
    </row>
    <row r="1768" spans="2:57" x14ac:dyDescent="0.2">
      <c r="B1768" s="7"/>
      <c r="C1768" s="7"/>
      <c r="E1768" s="7"/>
      <c r="F1768" s="7"/>
      <c r="G1768" s="7"/>
      <c r="H1768" s="7"/>
      <c r="I1768" s="7"/>
      <c r="J1768" s="7"/>
      <c r="K1768" s="7"/>
      <c r="O1768" s="10"/>
      <c r="P1768" s="7"/>
      <c r="Q1768" s="7"/>
      <c r="S1768" s="7"/>
      <c r="T1768" s="7"/>
      <c r="U1768" s="7"/>
      <c r="V1768" s="7"/>
      <c r="X1768" s="7"/>
      <c r="Y1768" s="7"/>
      <c r="Z1768" s="7"/>
      <c r="AA1768" s="7"/>
      <c r="AC1768" s="7"/>
      <c r="AD1768" s="7"/>
      <c r="AF1768" s="7"/>
      <c r="AG1768" s="7"/>
      <c r="AH1768" s="7"/>
      <c r="AI1768" s="7"/>
      <c r="AJ1768" s="7"/>
      <c r="AK1768" s="7"/>
      <c r="AL1768" s="7"/>
      <c r="AM1768" s="7"/>
      <c r="AN1768" s="7"/>
      <c r="AO1768" s="7"/>
      <c r="AP1768" s="7"/>
      <c r="AQ1768" s="7"/>
      <c r="AR1768" s="7"/>
      <c r="AS1768" s="7"/>
      <c r="AT1768" s="7"/>
      <c r="AU1768" s="7"/>
      <c r="AV1768" s="7"/>
      <c r="AW1768" s="7"/>
      <c r="AX1768" s="7"/>
      <c r="AY1768" s="7"/>
      <c r="AZ1768" s="7"/>
      <c r="BA1768" s="7"/>
      <c r="BB1768" s="7"/>
      <c r="BC1768" s="7"/>
      <c r="BD1768" s="7"/>
      <c r="BE1768" s="7"/>
    </row>
    <row r="1769" spans="2:57" x14ac:dyDescent="0.2">
      <c r="B1769" s="7"/>
      <c r="C1769" s="7"/>
      <c r="E1769" s="7"/>
      <c r="F1769" s="7"/>
      <c r="G1769" s="7"/>
      <c r="H1769" s="7"/>
      <c r="I1769" s="7"/>
      <c r="J1769" s="7"/>
      <c r="K1769" s="7"/>
      <c r="O1769" s="10"/>
      <c r="P1769" s="7"/>
      <c r="Q1769" s="7"/>
      <c r="S1769" s="7"/>
      <c r="T1769" s="7"/>
      <c r="U1769" s="7"/>
      <c r="V1769" s="7"/>
      <c r="X1769" s="7"/>
      <c r="Y1769" s="7"/>
      <c r="Z1769" s="7"/>
      <c r="AA1769" s="7"/>
      <c r="AC1769" s="7"/>
      <c r="AD1769" s="7"/>
      <c r="AF1769" s="7"/>
      <c r="AG1769" s="7"/>
      <c r="AH1769" s="7"/>
      <c r="AI1769" s="7"/>
      <c r="AJ1769" s="7"/>
      <c r="AK1769" s="7"/>
      <c r="AL1769" s="7"/>
      <c r="AM1769" s="7"/>
      <c r="AN1769" s="7"/>
      <c r="AO1769" s="7"/>
      <c r="AP1769" s="7"/>
      <c r="AQ1769" s="7"/>
      <c r="AR1769" s="7"/>
      <c r="AS1769" s="7"/>
      <c r="AT1769" s="7"/>
      <c r="AU1769" s="7"/>
      <c r="AV1769" s="7"/>
      <c r="AW1769" s="7"/>
      <c r="AX1769" s="7"/>
      <c r="AY1769" s="7"/>
      <c r="AZ1769" s="7"/>
      <c r="BA1769" s="7"/>
      <c r="BB1769" s="7"/>
      <c r="BC1769" s="7"/>
      <c r="BD1769" s="7"/>
      <c r="BE1769" s="7"/>
    </row>
    <row r="1770" spans="2:57" x14ac:dyDescent="0.2">
      <c r="B1770" s="7"/>
      <c r="C1770" s="7"/>
      <c r="E1770" s="7"/>
      <c r="F1770" s="7"/>
      <c r="G1770" s="7"/>
      <c r="H1770" s="7"/>
      <c r="I1770" s="7"/>
      <c r="J1770" s="7"/>
      <c r="K1770" s="7"/>
      <c r="O1770" s="10"/>
      <c r="P1770" s="7"/>
      <c r="Q1770" s="7"/>
      <c r="S1770" s="7"/>
      <c r="T1770" s="7"/>
      <c r="U1770" s="7"/>
      <c r="V1770" s="7"/>
      <c r="X1770" s="7"/>
      <c r="Y1770" s="7"/>
      <c r="Z1770" s="7"/>
      <c r="AA1770" s="7"/>
      <c r="AC1770" s="7"/>
      <c r="AD1770" s="7"/>
      <c r="AF1770" s="7"/>
      <c r="AG1770" s="7"/>
      <c r="AH1770" s="7"/>
      <c r="AI1770" s="7"/>
      <c r="AJ1770" s="7"/>
      <c r="AK1770" s="7"/>
      <c r="AL1770" s="7"/>
      <c r="AM1770" s="7"/>
      <c r="AN1770" s="7"/>
      <c r="AO1770" s="7"/>
      <c r="AP1770" s="7"/>
      <c r="AQ1770" s="7"/>
      <c r="AR1770" s="7"/>
      <c r="AS1770" s="7"/>
      <c r="AT1770" s="7"/>
      <c r="AU1770" s="7"/>
      <c r="AV1770" s="7"/>
      <c r="AW1770" s="7"/>
      <c r="AX1770" s="7"/>
      <c r="AY1770" s="7"/>
      <c r="AZ1770" s="7"/>
      <c r="BA1770" s="7"/>
      <c r="BB1770" s="7"/>
      <c r="BC1770" s="7"/>
      <c r="BD1770" s="7"/>
      <c r="BE1770" s="7"/>
    </row>
    <row r="1771" spans="2:57" x14ac:dyDescent="0.2">
      <c r="B1771" s="7"/>
      <c r="C1771" s="7"/>
      <c r="E1771" s="7"/>
      <c r="F1771" s="7"/>
      <c r="G1771" s="7"/>
      <c r="H1771" s="7"/>
      <c r="I1771" s="7"/>
      <c r="J1771" s="7"/>
      <c r="K1771" s="7"/>
      <c r="O1771" s="10"/>
      <c r="P1771" s="7"/>
      <c r="Q1771" s="7"/>
      <c r="S1771" s="7"/>
      <c r="T1771" s="7"/>
      <c r="U1771" s="7"/>
      <c r="V1771" s="7"/>
      <c r="X1771" s="7"/>
      <c r="Y1771" s="7"/>
      <c r="Z1771" s="7"/>
      <c r="AA1771" s="7"/>
      <c r="AC1771" s="7"/>
      <c r="AD1771" s="7"/>
      <c r="AF1771" s="7"/>
      <c r="AG1771" s="7"/>
      <c r="AH1771" s="7"/>
      <c r="AI1771" s="7"/>
      <c r="AJ1771" s="7"/>
      <c r="AK1771" s="7"/>
      <c r="AL1771" s="7"/>
      <c r="AM1771" s="7"/>
      <c r="AN1771" s="7"/>
      <c r="AO1771" s="7"/>
      <c r="AP1771" s="7"/>
      <c r="AQ1771" s="7"/>
      <c r="AR1771" s="7"/>
      <c r="AS1771" s="7"/>
      <c r="AT1771" s="7"/>
      <c r="AU1771" s="7"/>
      <c r="AV1771" s="7"/>
      <c r="AW1771" s="7"/>
      <c r="AX1771" s="7"/>
      <c r="AY1771" s="7"/>
      <c r="AZ1771" s="7"/>
      <c r="BA1771" s="7"/>
      <c r="BB1771" s="7"/>
      <c r="BC1771" s="7"/>
      <c r="BD1771" s="7"/>
      <c r="BE1771" s="7"/>
    </row>
    <row r="1772" spans="2:57" x14ac:dyDescent="0.2">
      <c r="B1772" s="7"/>
      <c r="C1772" s="7"/>
      <c r="E1772" s="7"/>
      <c r="F1772" s="7"/>
      <c r="G1772" s="7"/>
      <c r="H1772" s="7"/>
      <c r="I1772" s="7"/>
      <c r="J1772" s="7"/>
      <c r="K1772" s="7"/>
      <c r="O1772" s="10"/>
      <c r="P1772" s="7"/>
      <c r="Q1772" s="7"/>
      <c r="S1772" s="7"/>
      <c r="T1772" s="7"/>
      <c r="U1772" s="7"/>
      <c r="V1772" s="7"/>
      <c r="X1772" s="7"/>
      <c r="Y1772" s="7"/>
      <c r="Z1772" s="7"/>
      <c r="AA1772" s="7"/>
      <c r="AC1772" s="7"/>
      <c r="AD1772" s="7"/>
      <c r="AF1772" s="7"/>
      <c r="AG1772" s="7"/>
      <c r="AH1772" s="7"/>
      <c r="AI1772" s="7"/>
      <c r="AJ1772" s="7"/>
      <c r="AK1772" s="7"/>
      <c r="AL1772" s="7"/>
      <c r="AM1772" s="7"/>
      <c r="AN1772" s="7"/>
      <c r="AO1772" s="7"/>
      <c r="AP1772" s="7"/>
      <c r="AQ1772" s="7"/>
      <c r="AR1772" s="7"/>
      <c r="AS1772" s="7"/>
      <c r="AT1772" s="7"/>
      <c r="AU1772" s="7"/>
      <c r="AV1772" s="7"/>
      <c r="AW1772" s="7"/>
      <c r="AX1772" s="7"/>
      <c r="AY1772" s="7"/>
      <c r="AZ1772" s="7"/>
      <c r="BA1772" s="7"/>
      <c r="BB1772" s="7"/>
      <c r="BC1772" s="7"/>
      <c r="BD1772" s="7"/>
      <c r="BE1772" s="7"/>
    </row>
    <row r="1773" spans="2:57" x14ac:dyDescent="0.2">
      <c r="B1773" s="7"/>
      <c r="C1773" s="7"/>
      <c r="E1773" s="7"/>
      <c r="F1773" s="7"/>
      <c r="G1773" s="7"/>
      <c r="H1773" s="7"/>
      <c r="I1773" s="7"/>
      <c r="J1773" s="7"/>
      <c r="K1773" s="7"/>
      <c r="O1773" s="10"/>
      <c r="P1773" s="7"/>
      <c r="Q1773" s="7"/>
      <c r="S1773" s="7"/>
      <c r="T1773" s="7"/>
      <c r="U1773" s="7"/>
      <c r="V1773" s="7"/>
      <c r="X1773" s="7"/>
      <c r="Y1773" s="7"/>
      <c r="Z1773" s="7"/>
      <c r="AA1773" s="7"/>
      <c r="AC1773" s="7"/>
      <c r="AD1773" s="7"/>
      <c r="AF1773" s="7"/>
      <c r="AG1773" s="7"/>
      <c r="AH1773" s="7"/>
      <c r="AI1773" s="7"/>
      <c r="AJ1773" s="7"/>
      <c r="AK1773" s="7"/>
      <c r="AL1773" s="7"/>
      <c r="AM1773" s="7"/>
      <c r="AN1773" s="7"/>
      <c r="AO1773" s="7"/>
      <c r="AP1773" s="7"/>
      <c r="AQ1773" s="7"/>
      <c r="AR1773" s="7"/>
      <c r="AS1773" s="7"/>
      <c r="AT1773" s="7"/>
      <c r="AU1773" s="7"/>
      <c r="AV1773" s="7"/>
      <c r="AW1773" s="7"/>
      <c r="AX1773" s="7"/>
      <c r="AY1773" s="7"/>
      <c r="AZ1773" s="7"/>
      <c r="BA1773" s="7"/>
      <c r="BB1773" s="7"/>
      <c r="BC1773" s="7"/>
      <c r="BD1773" s="7"/>
      <c r="BE1773" s="7"/>
    </row>
    <row r="1774" spans="2:57" x14ac:dyDescent="0.2">
      <c r="B1774" s="7"/>
      <c r="C1774" s="7"/>
      <c r="E1774" s="7"/>
      <c r="F1774" s="7"/>
      <c r="G1774" s="7"/>
      <c r="H1774" s="7"/>
      <c r="I1774" s="7"/>
      <c r="J1774" s="7"/>
      <c r="K1774" s="7"/>
      <c r="O1774" s="10"/>
      <c r="P1774" s="7"/>
      <c r="Q1774" s="7"/>
      <c r="S1774" s="7"/>
      <c r="T1774" s="7"/>
      <c r="U1774" s="7"/>
      <c r="V1774" s="7"/>
      <c r="X1774" s="7"/>
      <c r="Y1774" s="7"/>
      <c r="Z1774" s="7"/>
      <c r="AA1774" s="7"/>
      <c r="AC1774" s="7"/>
      <c r="AD1774" s="7"/>
      <c r="AF1774" s="7"/>
      <c r="AG1774" s="7"/>
      <c r="AH1774" s="7"/>
      <c r="AI1774" s="7"/>
      <c r="AJ1774" s="7"/>
      <c r="AK1774" s="7"/>
      <c r="AL1774" s="7"/>
      <c r="AM1774" s="7"/>
      <c r="AN1774" s="7"/>
      <c r="AO1774" s="7"/>
      <c r="AP1774" s="7"/>
      <c r="AQ1774" s="7"/>
      <c r="AR1774" s="7"/>
      <c r="AS1774" s="7"/>
      <c r="AT1774" s="7"/>
      <c r="AU1774" s="7"/>
      <c r="AV1774" s="7"/>
      <c r="AW1774" s="7"/>
      <c r="AX1774" s="7"/>
      <c r="AY1774" s="7"/>
      <c r="AZ1774" s="7"/>
      <c r="BA1774" s="7"/>
      <c r="BB1774" s="7"/>
      <c r="BC1774" s="7"/>
      <c r="BD1774" s="7"/>
      <c r="BE1774" s="7"/>
    </row>
    <row r="1775" spans="2:57" x14ac:dyDescent="0.2">
      <c r="B1775" s="7"/>
      <c r="C1775" s="7"/>
      <c r="E1775" s="7"/>
      <c r="F1775" s="7"/>
      <c r="G1775" s="7"/>
      <c r="H1775" s="7"/>
      <c r="I1775" s="7"/>
      <c r="J1775" s="7"/>
      <c r="K1775" s="7"/>
      <c r="O1775" s="10"/>
      <c r="P1775" s="7"/>
      <c r="Q1775" s="7"/>
      <c r="S1775" s="7"/>
      <c r="T1775" s="7"/>
      <c r="U1775" s="7"/>
      <c r="V1775" s="7"/>
      <c r="X1775" s="7"/>
      <c r="Y1775" s="7"/>
      <c r="Z1775" s="7"/>
      <c r="AA1775" s="7"/>
      <c r="AC1775" s="7"/>
      <c r="AD1775" s="7"/>
      <c r="AF1775" s="7"/>
      <c r="AG1775" s="7"/>
      <c r="AH1775" s="7"/>
      <c r="AI1775" s="7"/>
      <c r="AJ1775" s="7"/>
      <c r="AK1775" s="7"/>
      <c r="AL1775" s="7"/>
      <c r="AM1775" s="7"/>
      <c r="AN1775" s="7"/>
      <c r="AO1775" s="7"/>
      <c r="AP1775" s="7"/>
      <c r="AQ1775" s="7"/>
      <c r="AR1775" s="7"/>
      <c r="AS1775" s="7"/>
      <c r="AT1775" s="7"/>
      <c r="AU1775" s="7"/>
      <c r="AV1775" s="7"/>
      <c r="AW1775" s="7"/>
      <c r="AX1775" s="7"/>
      <c r="AY1775" s="7"/>
      <c r="AZ1775" s="7"/>
      <c r="BA1775" s="7"/>
      <c r="BB1775" s="7"/>
      <c r="BC1775" s="7"/>
      <c r="BD1775" s="7"/>
      <c r="BE1775" s="7"/>
    </row>
    <row r="1776" spans="2:57" x14ac:dyDescent="0.2">
      <c r="B1776" s="7"/>
      <c r="C1776" s="7"/>
      <c r="E1776" s="7"/>
      <c r="F1776" s="7"/>
      <c r="G1776" s="7"/>
      <c r="H1776" s="7"/>
      <c r="I1776" s="7"/>
      <c r="J1776" s="7"/>
      <c r="K1776" s="7"/>
      <c r="O1776" s="10"/>
      <c r="P1776" s="7"/>
      <c r="Q1776" s="7"/>
      <c r="S1776" s="7"/>
      <c r="T1776" s="7"/>
      <c r="U1776" s="7"/>
      <c r="V1776" s="7"/>
      <c r="X1776" s="7"/>
      <c r="Y1776" s="7"/>
      <c r="Z1776" s="7"/>
      <c r="AA1776" s="7"/>
      <c r="AC1776" s="7"/>
      <c r="AD1776" s="7"/>
      <c r="AF1776" s="7"/>
      <c r="AG1776" s="7"/>
      <c r="AH1776" s="7"/>
      <c r="AI1776" s="7"/>
      <c r="AJ1776" s="7"/>
      <c r="AK1776" s="7"/>
      <c r="AL1776" s="7"/>
      <c r="AM1776" s="7"/>
      <c r="AN1776" s="7"/>
      <c r="AO1776" s="7"/>
      <c r="AP1776" s="7"/>
      <c r="AQ1776" s="7"/>
      <c r="AR1776" s="7"/>
      <c r="AS1776" s="7"/>
      <c r="AT1776" s="7"/>
      <c r="AU1776" s="7"/>
      <c r="AV1776" s="7"/>
      <c r="AW1776" s="7"/>
      <c r="AX1776" s="7"/>
      <c r="AY1776" s="7"/>
      <c r="AZ1776" s="7"/>
      <c r="BA1776" s="7"/>
      <c r="BB1776" s="7"/>
      <c r="BC1776" s="7"/>
      <c r="BD1776" s="7"/>
      <c r="BE1776" s="7"/>
    </row>
    <row r="1777" spans="2:57" x14ac:dyDescent="0.2">
      <c r="B1777" s="7"/>
      <c r="C1777" s="7"/>
      <c r="E1777" s="7"/>
      <c r="F1777" s="7"/>
      <c r="G1777" s="7"/>
      <c r="H1777" s="7"/>
      <c r="I1777" s="7"/>
      <c r="J1777" s="7"/>
      <c r="K1777" s="7"/>
      <c r="O1777" s="10"/>
      <c r="P1777" s="7"/>
      <c r="Q1777" s="7"/>
      <c r="S1777" s="7"/>
      <c r="T1777" s="7"/>
      <c r="U1777" s="7"/>
      <c r="V1777" s="7"/>
      <c r="X1777" s="7"/>
      <c r="Y1777" s="7"/>
      <c r="Z1777" s="7"/>
      <c r="AA1777" s="7"/>
      <c r="AC1777" s="7"/>
      <c r="AD1777" s="7"/>
      <c r="AF1777" s="7"/>
      <c r="AG1777" s="7"/>
      <c r="AH1777" s="7"/>
      <c r="AI1777" s="7"/>
      <c r="AJ1777" s="7"/>
      <c r="AK1777" s="7"/>
      <c r="AL1777" s="7"/>
      <c r="AM1777" s="7"/>
      <c r="AN1777" s="7"/>
      <c r="AO1777" s="7"/>
      <c r="AP1777" s="7"/>
      <c r="AQ1777" s="7"/>
      <c r="AR1777" s="7"/>
      <c r="AS1777" s="7"/>
      <c r="AT1777" s="7"/>
      <c r="AU1777" s="7"/>
      <c r="AV1777" s="7"/>
      <c r="AW1777" s="7"/>
      <c r="AX1777" s="7"/>
      <c r="AY1777" s="7"/>
      <c r="AZ1777" s="7"/>
      <c r="BA1777" s="7"/>
      <c r="BB1777" s="7"/>
      <c r="BC1777" s="7"/>
      <c r="BD1777" s="7"/>
      <c r="BE1777" s="7"/>
    </row>
    <row r="1778" spans="2:57" x14ac:dyDescent="0.2">
      <c r="B1778" s="7"/>
      <c r="C1778" s="7"/>
      <c r="E1778" s="7"/>
      <c r="F1778" s="7"/>
      <c r="G1778" s="7"/>
      <c r="H1778" s="7"/>
      <c r="I1778" s="7"/>
      <c r="J1778" s="7"/>
      <c r="K1778" s="7"/>
      <c r="O1778" s="10"/>
      <c r="P1778" s="7"/>
      <c r="Q1778" s="7"/>
      <c r="S1778" s="7"/>
      <c r="T1778" s="7"/>
      <c r="U1778" s="7"/>
      <c r="V1778" s="7"/>
      <c r="X1778" s="7"/>
      <c r="Y1778" s="7"/>
      <c r="Z1778" s="7"/>
      <c r="AA1778" s="7"/>
      <c r="AC1778" s="7"/>
      <c r="AD1778" s="7"/>
      <c r="AF1778" s="7"/>
      <c r="AG1778" s="7"/>
      <c r="AH1778" s="7"/>
      <c r="AI1778" s="7"/>
      <c r="AJ1778" s="7"/>
      <c r="AK1778" s="7"/>
      <c r="AL1778" s="7"/>
      <c r="AM1778" s="7"/>
      <c r="AN1778" s="7"/>
      <c r="AO1778" s="7"/>
      <c r="AP1778" s="7"/>
      <c r="AQ1778" s="7"/>
      <c r="AR1778" s="7"/>
      <c r="AS1778" s="7"/>
      <c r="AT1778" s="7"/>
      <c r="AU1778" s="7"/>
      <c r="AV1778" s="7"/>
      <c r="AW1778" s="7"/>
      <c r="AX1778" s="7"/>
      <c r="AY1778" s="7"/>
      <c r="AZ1778" s="7"/>
      <c r="BA1778" s="7"/>
      <c r="BB1778" s="7"/>
      <c r="BC1778" s="7"/>
      <c r="BD1778" s="7"/>
      <c r="BE1778" s="7"/>
    </row>
    <row r="1779" spans="2:57" x14ac:dyDescent="0.2">
      <c r="B1779" s="7"/>
      <c r="C1779" s="7"/>
      <c r="E1779" s="7"/>
      <c r="F1779" s="7"/>
      <c r="G1779" s="7"/>
      <c r="H1779" s="7"/>
      <c r="I1779" s="7"/>
      <c r="J1779" s="7"/>
      <c r="K1779" s="7"/>
      <c r="O1779" s="10"/>
      <c r="P1779" s="7"/>
      <c r="Q1779" s="7"/>
      <c r="S1779" s="7"/>
      <c r="T1779" s="7"/>
      <c r="U1779" s="7"/>
      <c r="V1779" s="7"/>
      <c r="X1779" s="7"/>
      <c r="Y1779" s="7"/>
      <c r="Z1779" s="7"/>
      <c r="AA1779" s="7"/>
      <c r="AC1779" s="7"/>
      <c r="AD1779" s="7"/>
      <c r="AF1779" s="7"/>
      <c r="AG1779" s="7"/>
      <c r="AH1779" s="7"/>
      <c r="AI1779" s="7"/>
      <c r="AJ1779" s="7"/>
      <c r="AK1779" s="7"/>
      <c r="AL1779" s="7"/>
      <c r="AM1779" s="7"/>
      <c r="AN1779" s="7"/>
      <c r="AO1779" s="7"/>
      <c r="AP1779" s="7"/>
      <c r="AQ1779" s="7"/>
      <c r="AR1779" s="7"/>
      <c r="AS1779" s="7"/>
      <c r="AT1779" s="7"/>
      <c r="AU1779" s="7"/>
      <c r="AV1779" s="7"/>
      <c r="AW1779" s="7"/>
      <c r="AX1779" s="7"/>
      <c r="AY1779" s="7"/>
      <c r="AZ1779" s="7"/>
      <c r="BA1779" s="7"/>
      <c r="BB1779" s="7"/>
      <c r="BC1779" s="7"/>
      <c r="BD1779" s="7"/>
      <c r="BE1779" s="7"/>
    </row>
    <row r="1780" spans="2:57" x14ac:dyDescent="0.2">
      <c r="B1780" s="7"/>
      <c r="C1780" s="7"/>
      <c r="E1780" s="7"/>
      <c r="F1780" s="7"/>
      <c r="G1780" s="7"/>
      <c r="H1780" s="7"/>
      <c r="I1780" s="7"/>
      <c r="J1780" s="7"/>
      <c r="K1780" s="7"/>
      <c r="O1780" s="10"/>
      <c r="P1780" s="7"/>
      <c r="Q1780" s="7"/>
      <c r="S1780" s="7"/>
      <c r="T1780" s="7"/>
      <c r="U1780" s="7"/>
      <c r="V1780" s="7"/>
      <c r="X1780" s="7"/>
      <c r="Y1780" s="7"/>
      <c r="Z1780" s="7"/>
      <c r="AA1780" s="7"/>
      <c r="AC1780" s="7"/>
      <c r="AD1780" s="7"/>
      <c r="AF1780" s="7"/>
      <c r="AG1780" s="7"/>
      <c r="AH1780" s="7"/>
      <c r="AI1780" s="7"/>
      <c r="AJ1780" s="7"/>
      <c r="AK1780" s="7"/>
      <c r="AL1780" s="7"/>
      <c r="AM1780" s="7"/>
      <c r="AN1780" s="7"/>
      <c r="AO1780" s="7"/>
      <c r="AP1780" s="7"/>
      <c r="AQ1780" s="7"/>
      <c r="AR1780" s="7"/>
      <c r="AS1780" s="7"/>
      <c r="AT1780" s="7"/>
      <c r="AU1780" s="7"/>
      <c r="AV1780" s="7"/>
      <c r="AW1780" s="7"/>
      <c r="AX1780" s="7"/>
      <c r="AY1780" s="7"/>
      <c r="AZ1780" s="7"/>
      <c r="BA1780" s="7"/>
      <c r="BB1780" s="7"/>
      <c r="BC1780" s="7"/>
      <c r="BD1780" s="7"/>
      <c r="BE1780" s="7"/>
    </row>
    <row r="1781" spans="2:57" x14ac:dyDescent="0.2">
      <c r="B1781" s="7"/>
      <c r="C1781" s="7"/>
      <c r="E1781" s="7"/>
      <c r="F1781" s="7"/>
      <c r="G1781" s="7"/>
      <c r="H1781" s="7"/>
      <c r="I1781" s="7"/>
      <c r="J1781" s="7"/>
      <c r="K1781" s="7"/>
      <c r="O1781" s="10"/>
      <c r="P1781" s="7"/>
      <c r="Q1781" s="7"/>
      <c r="S1781" s="7"/>
      <c r="T1781" s="7"/>
      <c r="U1781" s="7"/>
      <c r="V1781" s="7"/>
      <c r="X1781" s="7"/>
      <c r="Y1781" s="7"/>
      <c r="Z1781" s="7"/>
      <c r="AA1781" s="7"/>
      <c r="AC1781" s="7"/>
      <c r="AD1781" s="7"/>
      <c r="AF1781" s="7"/>
      <c r="AG1781" s="7"/>
      <c r="AH1781" s="7"/>
      <c r="AI1781" s="7"/>
      <c r="AJ1781" s="7"/>
      <c r="AK1781" s="7"/>
      <c r="AL1781" s="7"/>
      <c r="AM1781" s="7"/>
      <c r="AN1781" s="7"/>
      <c r="AO1781" s="7"/>
      <c r="AP1781" s="7"/>
      <c r="AQ1781" s="7"/>
      <c r="AR1781" s="7"/>
      <c r="AS1781" s="7"/>
      <c r="AT1781" s="7"/>
      <c r="AU1781" s="7"/>
      <c r="AV1781" s="7"/>
      <c r="AW1781" s="7"/>
      <c r="AX1781" s="7"/>
      <c r="AY1781" s="7"/>
      <c r="AZ1781" s="7"/>
      <c r="BA1781" s="7"/>
      <c r="BB1781" s="7"/>
      <c r="BC1781" s="7"/>
      <c r="BD1781" s="7"/>
      <c r="BE1781" s="7"/>
    </row>
    <row r="1782" spans="2:57" x14ac:dyDescent="0.2">
      <c r="B1782" s="7"/>
      <c r="C1782" s="7"/>
      <c r="E1782" s="7"/>
      <c r="F1782" s="7"/>
      <c r="G1782" s="7"/>
      <c r="H1782" s="7"/>
      <c r="I1782" s="7"/>
      <c r="J1782" s="7"/>
      <c r="K1782" s="7"/>
      <c r="O1782" s="10"/>
      <c r="P1782" s="7"/>
      <c r="Q1782" s="7"/>
      <c r="S1782" s="7"/>
      <c r="T1782" s="7"/>
      <c r="U1782" s="7"/>
      <c r="V1782" s="7"/>
      <c r="X1782" s="7"/>
      <c r="Y1782" s="7"/>
      <c r="Z1782" s="7"/>
      <c r="AA1782" s="7"/>
      <c r="AC1782" s="7"/>
      <c r="AD1782" s="7"/>
      <c r="AF1782" s="7"/>
      <c r="AG1782" s="7"/>
      <c r="AH1782" s="7"/>
      <c r="AI1782" s="7"/>
      <c r="AJ1782" s="7"/>
      <c r="AK1782" s="7"/>
      <c r="AL1782" s="7"/>
      <c r="AM1782" s="7"/>
      <c r="AN1782" s="7"/>
      <c r="AO1782" s="7"/>
      <c r="AP1782" s="7"/>
      <c r="AQ1782" s="7"/>
      <c r="AR1782" s="7"/>
      <c r="AS1782" s="7"/>
      <c r="AT1782" s="7"/>
      <c r="AU1782" s="7"/>
      <c r="AV1782" s="7"/>
      <c r="AW1782" s="7"/>
      <c r="AX1782" s="7"/>
      <c r="AY1782" s="7"/>
      <c r="AZ1782" s="7"/>
      <c r="BA1782" s="7"/>
      <c r="BB1782" s="7"/>
      <c r="BC1782" s="7"/>
      <c r="BD1782" s="7"/>
      <c r="BE1782" s="7"/>
    </row>
    <row r="1783" spans="2:57" x14ac:dyDescent="0.2">
      <c r="B1783" s="7"/>
      <c r="C1783" s="7"/>
      <c r="E1783" s="7"/>
      <c r="F1783" s="7"/>
      <c r="G1783" s="7"/>
      <c r="H1783" s="7"/>
      <c r="I1783" s="7"/>
      <c r="J1783" s="7"/>
      <c r="K1783" s="7"/>
      <c r="O1783" s="10"/>
      <c r="P1783" s="7"/>
      <c r="Q1783" s="7"/>
      <c r="S1783" s="7"/>
      <c r="T1783" s="7"/>
      <c r="U1783" s="7"/>
      <c r="V1783" s="7"/>
      <c r="X1783" s="7"/>
      <c r="Y1783" s="7"/>
      <c r="Z1783" s="7"/>
      <c r="AA1783" s="7"/>
      <c r="AC1783" s="7"/>
      <c r="AD1783" s="7"/>
      <c r="AF1783" s="7"/>
      <c r="AG1783" s="7"/>
      <c r="AH1783" s="7"/>
      <c r="AI1783" s="7"/>
      <c r="AJ1783" s="7"/>
      <c r="AK1783" s="7"/>
      <c r="AL1783" s="7"/>
      <c r="AM1783" s="7"/>
      <c r="AN1783" s="7"/>
      <c r="AO1783" s="7"/>
      <c r="AP1783" s="7"/>
      <c r="AQ1783" s="7"/>
      <c r="AR1783" s="7"/>
      <c r="AS1783" s="7"/>
      <c r="AT1783" s="7"/>
      <c r="AU1783" s="7"/>
      <c r="AV1783" s="7"/>
      <c r="AW1783" s="7"/>
      <c r="AX1783" s="7"/>
      <c r="AY1783" s="7"/>
      <c r="AZ1783" s="7"/>
      <c r="BA1783" s="7"/>
      <c r="BB1783" s="7"/>
      <c r="BC1783" s="7"/>
      <c r="BD1783" s="7"/>
      <c r="BE1783" s="7"/>
    </row>
    <row r="1784" spans="2:57" x14ac:dyDescent="0.2">
      <c r="B1784" s="7"/>
      <c r="C1784" s="7"/>
      <c r="E1784" s="7"/>
      <c r="F1784" s="7"/>
      <c r="G1784" s="7"/>
      <c r="H1784" s="7"/>
      <c r="I1784" s="7"/>
      <c r="J1784" s="7"/>
      <c r="K1784" s="7"/>
      <c r="O1784" s="10"/>
      <c r="P1784" s="7"/>
      <c r="Q1784" s="7"/>
      <c r="S1784" s="7"/>
      <c r="T1784" s="7"/>
      <c r="U1784" s="7"/>
      <c r="V1784" s="7"/>
      <c r="X1784" s="7"/>
      <c r="Y1784" s="7"/>
      <c r="Z1784" s="7"/>
      <c r="AA1784" s="7"/>
      <c r="AC1784" s="7"/>
      <c r="AD1784" s="7"/>
      <c r="AF1784" s="7"/>
      <c r="AG1784" s="7"/>
      <c r="AH1784" s="7"/>
      <c r="AI1784" s="7"/>
      <c r="AJ1784" s="7"/>
      <c r="AK1784" s="7"/>
      <c r="AL1784" s="7"/>
      <c r="AM1784" s="7"/>
      <c r="AN1784" s="7"/>
      <c r="AO1784" s="7"/>
      <c r="AP1784" s="7"/>
      <c r="AQ1784" s="7"/>
      <c r="AR1784" s="7"/>
      <c r="AS1784" s="7"/>
      <c r="AT1784" s="7"/>
      <c r="AU1784" s="7"/>
      <c r="AV1784" s="7"/>
      <c r="AW1784" s="7"/>
      <c r="AX1784" s="7"/>
      <c r="AY1784" s="7"/>
      <c r="AZ1784" s="7"/>
      <c r="BA1784" s="7"/>
      <c r="BB1784" s="7"/>
      <c r="BC1784" s="7"/>
      <c r="BD1784" s="7"/>
      <c r="BE1784" s="7"/>
    </row>
    <row r="1785" spans="2:57" x14ac:dyDescent="0.2">
      <c r="B1785" s="7"/>
      <c r="C1785" s="7"/>
      <c r="E1785" s="7"/>
      <c r="F1785" s="7"/>
      <c r="G1785" s="7"/>
      <c r="H1785" s="7"/>
      <c r="I1785" s="7"/>
      <c r="J1785" s="7"/>
      <c r="K1785" s="7"/>
      <c r="O1785" s="10"/>
      <c r="P1785" s="7"/>
      <c r="Q1785" s="7"/>
      <c r="S1785" s="7"/>
      <c r="T1785" s="7"/>
      <c r="U1785" s="7"/>
      <c r="V1785" s="7"/>
      <c r="X1785" s="7"/>
      <c r="Y1785" s="7"/>
      <c r="Z1785" s="7"/>
      <c r="AA1785" s="7"/>
      <c r="AC1785" s="7"/>
      <c r="AD1785" s="7"/>
      <c r="AF1785" s="7"/>
      <c r="AG1785" s="7"/>
      <c r="AH1785" s="7"/>
      <c r="AI1785" s="7"/>
      <c r="AJ1785" s="7"/>
      <c r="AK1785" s="7"/>
      <c r="AL1785" s="7"/>
      <c r="AM1785" s="7"/>
      <c r="AN1785" s="7"/>
      <c r="AO1785" s="7"/>
      <c r="AP1785" s="7"/>
      <c r="AQ1785" s="7"/>
      <c r="AR1785" s="7"/>
      <c r="AS1785" s="7"/>
      <c r="AT1785" s="7"/>
      <c r="AU1785" s="7"/>
      <c r="AV1785" s="7"/>
      <c r="AW1785" s="7"/>
      <c r="AX1785" s="7"/>
      <c r="AY1785" s="7"/>
      <c r="AZ1785" s="7"/>
      <c r="BA1785" s="7"/>
      <c r="BB1785" s="7"/>
      <c r="BC1785" s="7"/>
      <c r="BD1785" s="7"/>
      <c r="BE1785" s="7"/>
    </row>
    <row r="1786" spans="2:57" x14ac:dyDescent="0.2">
      <c r="B1786" s="7"/>
      <c r="C1786" s="7"/>
      <c r="E1786" s="7"/>
      <c r="F1786" s="7"/>
      <c r="G1786" s="7"/>
      <c r="H1786" s="7"/>
      <c r="I1786" s="7"/>
      <c r="J1786" s="7"/>
      <c r="K1786" s="7"/>
      <c r="O1786" s="10"/>
      <c r="P1786" s="7"/>
      <c r="Q1786" s="7"/>
      <c r="S1786" s="7"/>
      <c r="T1786" s="7"/>
      <c r="U1786" s="7"/>
      <c r="V1786" s="7"/>
      <c r="X1786" s="7"/>
      <c r="Y1786" s="7"/>
      <c r="Z1786" s="7"/>
      <c r="AA1786" s="7"/>
      <c r="AC1786" s="7"/>
      <c r="AD1786" s="7"/>
      <c r="AF1786" s="7"/>
      <c r="AG1786" s="7"/>
      <c r="AH1786" s="7"/>
      <c r="AI1786" s="7"/>
      <c r="AJ1786" s="7"/>
      <c r="AK1786" s="7"/>
      <c r="AL1786" s="7"/>
      <c r="AM1786" s="7"/>
      <c r="AN1786" s="7"/>
      <c r="AO1786" s="7"/>
      <c r="AP1786" s="7"/>
      <c r="AQ1786" s="7"/>
      <c r="AR1786" s="7"/>
      <c r="AS1786" s="7"/>
      <c r="AT1786" s="7"/>
      <c r="AU1786" s="7"/>
      <c r="AV1786" s="7"/>
      <c r="AW1786" s="7"/>
      <c r="AX1786" s="7"/>
      <c r="AY1786" s="7"/>
      <c r="AZ1786" s="7"/>
      <c r="BA1786" s="7"/>
      <c r="BB1786" s="7"/>
      <c r="BC1786" s="7"/>
      <c r="BD1786" s="7"/>
      <c r="BE1786" s="7"/>
    </row>
    <row r="1787" spans="2:57" x14ac:dyDescent="0.2">
      <c r="B1787" s="7"/>
      <c r="C1787" s="7"/>
      <c r="E1787" s="7"/>
      <c r="F1787" s="7"/>
      <c r="G1787" s="7"/>
      <c r="H1787" s="7"/>
      <c r="I1787" s="7"/>
      <c r="J1787" s="7"/>
      <c r="K1787" s="7"/>
      <c r="O1787" s="10"/>
      <c r="P1787" s="7"/>
      <c r="Q1787" s="7"/>
      <c r="S1787" s="7"/>
      <c r="T1787" s="7"/>
      <c r="U1787" s="7"/>
      <c r="V1787" s="7"/>
      <c r="X1787" s="7"/>
      <c r="Y1787" s="7"/>
      <c r="Z1787" s="7"/>
      <c r="AA1787" s="7"/>
      <c r="AC1787" s="7"/>
      <c r="AD1787" s="7"/>
      <c r="AF1787" s="7"/>
      <c r="AG1787" s="7"/>
      <c r="AH1787" s="7"/>
      <c r="AI1787" s="7"/>
      <c r="AJ1787" s="7"/>
      <c r="AK1787" s="7"/>
      <c r="AL1787" s="7"/>
      <c r="AM1787" s="7"/>
      <c r="AN1787" s="7"/>
      <c r="AO1787" s="7"/>
      <c r="AP1787" s="7"/>
      <c r="AQ1787" s="7"/>
      <c r="AR1787" s="7"/>
      <c r="AS1787" s="7"/>
      <c r="AT1787" s="7"/>
      <c r="AU1787" s="7"/>
      <c r="AV1787" s="7"/>
      <c r="AW1787" s="7"/>
      <c r="AX1787" s="7"/>
      <c r="AY1787" s="7"/>
      <c r="AZ1787" s="7"/>
      <c r="BA1787" s="7"/>
      <c r="BB1787" s="7"/>
      <c r="BC1787" s="7"/>
      <c r="BD1787" s="7"/>
      <c r="BE1787" s="7"/>
    </row>
    <row r="1788" spans="2:57" x14ac:dyDescent="0.2">
      <c r="B1788" s="7"/>
      <c r="C1788" s="7"/>
      <c r="E1788" s="7"/>
      <c r="F1788" s="7"/>
      <c r="G1788" s="7"/>
      <c r="H1788" s="7"/>
      <c r="I1788" s="7"/>
      <c r="J1788" s="7"/>
      <c r="K1788" s="7"/>
      <c r="O1788" s="10"/>
      <c r="P1788" s="7"/>
      <c r="Q1788" s="7"/>
      <c r="S1788" s="7"/>
      <c r="T1788" s="7"/>
      <c r="U1788" s="7"/>
      <c r="V1788" s="7"/>
      <c r="X1788" s="7"/>
      <c r="Y1788" s="7"/>
      <c r="Z1788" s="7"/>
      <c r="AA1788" s="7"/>
      <c r="AC1788" s="7"/>
      <c r="AD1788" s="7"/>
      <c r="AF1788" s="7"/>
      <c r="AG1788" s="7"/>
      <c r="AH1788" s="7"/>
      <c r="AI1788" s="7"/>
      <c r="AJ1788" s="7"/>
      <c r="AK1788" s="7"/>
      <c r="AL1788" s="7"/>
      <c r="AM1788" s="7"/>
      <c r="AN1788" s="7"/>
      <c r="AO1788" s="7"/>
      <c r="AP1788" s="7"/>
      <c r="AQ1788" s="7"/>
      <c r="AR1788" s="7"/>
      <c r="AS1788" s="7"/>
      <c r="AT1788" s="7"/>
      <c r="AU1788" s="7"/>
      <c r="AV1788" s="7"/>
      <c r="AW1788" s="7"/>
      <c r="AX1788" s="7"/>
      <c r="AY1788" s="7"/>
      <c r="AZ1788" s="7"/>
      <c r="BA1788" s="7"/>
      <c r="BB1788" s="7"/>
      <c r="BC1788" s="7"/>
      <c r="BD1788" s="7"/>
      <c r="BE1788" s="7"/>
    </row>
    <row r="1789" spans="2:57" x14ac:dyDescent="0.2">
      <c r="B1789" s="7"/>
      <c r="C1789" s="7"/>
      <c r="E1789" s="7"/>
      <c r="F1789" s="7"/>
      <c r="G1789" s="7"/>
      <c r="H1789" s="7"/>
      <c r="I1789" s="7"/>
      <c r="J1789" s="7"/>
      <c r="K1789" s="7"/>
      <c r="O1789" s="10"/>
      <c r="P1789" s="7"/>
      <c r="Q1789" s="7"/>
      <c r="S1789" s="7"/>
      <c r="T1789" s="7"/>
      <c r="U1789" s="7"/>
      <c r="V1789" s="7"/>
      <c r="X1789" s="7"/>
      <c r="Y1789" s="7"/>
      <c r="Z1789" s="7"/>
      <c r="AA1789" s="7"/>
      <c r="AC1789" s="7"/>
      <c r="AD1789" s="7"/>
      <c r="AF1789" s="7"/>
      <c r="AG1789" s="7"/>
      <c r="AH1789" s="7"/>
      <c r="AI1789" s="7"/>
      <c r="AJ1789" s="7"/>
      <c r="AK1789" s="7"/>
      <c r="AL1789" s="7"/>
      <c r="AM1789" s="7"/>
      <c r="AN1789" s="7"/>
      <c r="AO1789" s="7"/>
      <c r="AP1789" s="7"/>
      <c r="AQ1789" s="7"/>
      <c r="AR1789" s="7"/>
      <c r="AS1789" s="7"/>
      <c r="AT1789" s="7"/>
      <c r="AU1789" s="7"/>
      <c r="AV1789" s="7"/>
      <c r="AW1789" s="7"/>
      <c r="AX1789" s="7"/>
      <c r="AY1789" s="7"/>
      <c r="AZ1789" s="7"/>
      <c r="BA1789" s="7"/>
      <c r="BB1789" s="7"/>
      <c r="BC1789" s="7"/>
      <c r="BD1789" s="7"/>
      <c r="BE1789" s="7"/>
    </row>
    <row r="1790" spans="2:57" x14ac:dyDescent="0.2">
      <c r="B1790" s="7"/>
      <c r="C1790" s="7"/>
      <c r="E1790" s="7"/>
      <c r="F1790" s="7"/>
      <c r="G1790" s="7"/>
      <c r="H1790" s="7"/>
      <c r="I1790" s="7"/>
      <c r="J1790" s="7"/>
      <c r="K1790" s="7"/>
      <c r="O1790" s="10"/>
      <c r="P1790" s="7"/>
      <c r="Q1790" s="7"/>
      <c r="S1790" s="7"/>
      <c r="T1790" s="7"/>
      <c r="U1790" s="7"/>
      <c r="V1790" s="7"/>
      <c r="X1790" s="7"/>
      <c r="Y1790" s="7"/>
      <c r="Z1790" s="7"/>
      <c r="AA1790" s="7"/>
      <c r="AC1790" s="7"/>
      <c r="AD1790" s="7"/>
      <c r="AF1790" s="7"/>
      <c r="AG1790" s="7"/>
      <c r="AH1790" s="7"/>
      <c r="AI1790" s="7"/>
      <c r="AJ1790" s="7"/>
      <c r="AK1790" s="7"/>
      <c r="AL1790" s="7"/>
      <c r="AM1790" s="7"/>
      <c r="AN1790" s="7"/>
      <c r="AO1790" s="7"/>
      <c r="AP1790" s="7"/>
      <c r="AQ1790" s="7"/>
      <c r="AR1790" s="7"/>
      <c r="AS1790" s="7"/>
      <c r="AT1790" s="7"/>
      <c r="AU1790" s="7"/>
      <c r="AV1790" s="7"/>
      <c r="AW1790" s="7"/>
      <c r="AX1790" s="7"/>
      <c r="AY1790" s="7"/>
      <c r="AZ1790" s="7"/>
      <c r="BA1790" s="7"/>
      <c r="BB1790" s="7"/>
      <c r="BC1790" s="7"/>
      <c r="BD1790" s="7"/>
      <c r="BE1790" s="7"/>
    </row>
    <row r="1791" spans="2:57" x14ac:dyDescent="0.2">
      <c r="B1791" s="7"/>
      <c r="C1791" s="7"/>
      <c r="E1791" s="7"/>
      <c r="F1791" s="7"/>
      <c r="G1791" s="7"/>
      <c r="H1791" s="7"/>
      <c r="I1791" s="7"/>
      <c r="J1791" s="7"/>
      <c r="K1791" s="7"/>
      <c r="O1791" s="10"/>
      <c r="P1791" s="7"/>
      <c r="Q1791" s="7"/>
      <c r="S1791" s="7"/>
      <c r="T1791" s="7"/>
      <c r="U1791" s="7"/>
      <c r="V1791" s="7"/>
      <c r="X1791" s="7"/>
      <c r="Y1791" s="7"/>
      <c r="Z1791" s="7"/>
      <c r="AA1791" s="7"/>
      <c r="AC1791" s="7"/>
      <c r="AD1791" s="7"/>
      <c r="AF1791" s="7"/>
      <c r="AG1791" s="7"/>
      <c r="AH1791" s="7"/>
      <c r="AI1791" s="7"/>
      <c r="AJ1791" s="7"/>
      <c r="AK1791" s="7"/>
      <c r="AL1791" s="7"/>
      <c r="AM1791" s="7"/>
      <c r="AN1791" s="7"/>
      <c r="AO1791" s="7"/>
      <c r="AP1791" s="7"/>
      <c r="AQ1791" s="7"/>
      <c r="AR1791" s="7"/>
      <c r="AS1791" s="7"/>
      <c r="AT1791" s="7"/>
      <c r="AU1791" s="7"/>
      <c r="AV1791" s="7"/>
      <c r="AW1791" s="7"/>
      <c r="AX1791" s="7"/>
      <c r="AY1791" s="7"/>
      <c r="AZ1791" s="7"/>
      <c r="BA1791" s="7"/>
      <c r="BB1791" s="7"/>
      <c r="BC1791" s="7"/>
      <c r="BD1791" s="7"/>
      <c r="BE1791" s="7"/>
    </row>
    <row r="1792" spans="2:57" x14ac:dyDescent="0.2">
      <c r="B1792" s="7"/>
      <c r="C1792" s="7"/>
      <c r="E1792" s="7"/>
      <c r="F1792" s="7"/>
      <c r="G1792" s="7"/>
      <c r="H1792" s="7"/>
      <c r="I1792" s="7"/>
      <c r="J1792" s="7"/>
      <c r="K1792" s="7"/>
      <c r="O1792" s="10"/>
      <c r="P1792" s="7"/>
      <c r="Q1792" s="7"/>
      <c r="S1792" s="7"/>
      <c r="T1792" s="7"/>
      <c r="U1792" s="7"/>
      <c r="V1792" s="7"/>
      <c r="X1792" s="7"/>
      <c r="Y1792" s="7"/>
      <c r="Z1792" s="7"/>
      <c r="AA1792" s="7"/>
      <c r="AC1792" s="7"/>
      <c r="AD1792" s="7"/>
      <c r="AF1792" s="7"/>
      <c r="AG1792" s="7"/>
      <c r="AH1792" s="7"/>
      <c r="AI1792" s="7"/>
      <c r="AJ1792" s="7"/>
      <c r="AK1792" s="7"/>
      <c r="AL1792" s="7"/>
      <c r="AM1792" s="7"/>
      <c r="AN1792" s="7"/>
      <c r="AO1792" s="7"/>
      <c r="AP1792" s="7"/>
      <c r="AQ1792" s="7"/>
      <c r="AR1792" s="7"/>
      <c r="AS1792" s="7"/>
      <c r="AT1792" s="7"/>
      <c r="AU1792" s="7"/>
      <c r="AV1792" s="7"/>
      <c r="AW1792" s="7"/>
      <c r="AX1792" s="7"/>
      <c r="AY1792" s="7"/>
      <c r="AZ1792" s="7"/>
      <c r="BA1792" s="7"/>
      <c r="BB1792" s="7"/>
      <c r="BC1792" s="7"/>
      <c r="BD1792" s="7"/>
      <c r="BE1792" s="7"/>
    </row>
    <row r="1793" spans="2:57" x14ac:dyDescent="0.2">
      <c r="B1793" s="7"/>
      <c r="C1793" s="7"/>
      <c r="E1793" s="7"/>
      <c r="F1793" s="7"/>
      <c r="G1793" s="7"/>
      <c r="H1793" s="7"/>
      <c r="I1793" s="7"/>
      <c r="J1793" s="7"/>
      <c r="K1793" s="7"/>
      <c r="O1793" s="10"/>
      <c r="P1793" s="7"/>
      <c r="Q1793" s="7"/>
      <c r="S1793" s="7"/>
      <c r="T1793" s="7"/>
      <c r="U1793" s="7"/>
      <c r="V1793" s="7"/>
      <c r="X1793" s="7"/>
      <c r="Y1793" s="7"/>
      <c r="Z1793" s="7"/>
      <c r="AA1793" s="7"/>
      <c r="AC1793" s="7"/>
      <c r="AD1793" s="7"/>
      <c r="AF1793" s="7"/>
      <c r="AG1793" s="7"/>
      <c r="AH1793" s="7"/>
      <c r="AI1793" s="7"/>
      <c r="AJ1793" s="7"/>
      <c r="AK1793" s="7"/>
      <c r="AL1793" s="7"/>
      <c r="AM1793" s="7"/>
      <c r="AN1793" s="7"/>
      <c r="AO1793" s="7"/>
      <c r="AP1793" s="7"/>
      <c r="AQ1793" s="7"/>
      <c r="AR1793" s="7"/>
      <c r="AS1793" s="7"/>
      <c r="AT1793" s="7"/>
      <c r="AU1793" s="7"/>
      <c r="AV1793" s="7"/>
      <c r="AW1793" s="7"/>
      <c r="AX1793" s="7"/>
      <c r="AY1793" s="7"/>
      <c r="AZ1793" s="7"/>
      <c r="BA1793" s="7"/>
      <c r="BB1793" s="7"/>
      <c r="BC1793" s="7"/>
      <c r="BD1793" s="7"/>
      <c r="BE1793" s="7"/>
    </row>
    <row r="1794" spans="2:57" x14ac:dyDescent="0.2">
      <c r="B1794" s="7"/>
      <c r="C1794" s="7"/>
      <c r="E1794" s="7"/>
      <c r="F1794" s="7"/>
      <c r="G1794" s="7"/>
      <c r="H1794" s="7"/>
      <c r="I1794" s="7"/>
      <c r="J1794" s="7"/>
      <c r="K1794" s="7"/>
      <c r="O1794" s="10"/>
      <c r="P1794" s="7"/>
      <c r="Q1794" s="7"/>
      <c r="S1794" s="7"/>
      <c r="T1794" s="7"/>
      <c r="U1794" s="7"/>
      <c r="V1794" s="7"/>
      <c r="X1794" s="7"/>
      <c r="Y1794" s="7"/>
      <c r="Z1794" s="7"/>
      <c r="AA1794" s="7"/>
      <c r="AC1794" s="7"/>
      <c r="AD1794" s="7"/>
      <c r="AF1794" s="7"/>
      <c r="AG1794" s="7"/>
      <c r="AH1794" s="7"/>
      <c r="AI1794" s="7"/>
      <c r="AJ1794" s="7"/>
      <c r="AK1794" s="7"/>
      <c r="AL1794" s="7"/>
      <c r="AM1794" s="7"/>
      <c r="AN1794" s="7"/>
      <c r="AO1794" s="7"/>
      <c r="AP1794" s="7"/>
      <c r="AQ1794" s="7"/>
      <c r="AR1794" s="7"/>
      <c r="AS1794" s="7"/>
      <c r="AT1794" s="7"/>
      <c r="AU1794" s="7"/>
      <c r="AV1794" s="7"/>
      <c r="AW1794" s="7"/>
      <c r="AX1794" s="7"/>
      <c r="AY1794" s="7"/>
      <c r="AZ1794" s="7"/>
      <c r="BA1794" s="7"/>
      <c r="BB1794" s="7"/>
      <c r="BC1794" s="7"/>
      <c r="BD1794" s="7"/>
      <c r="BE1794" s="7"/>
    </row>
    <row r="1795" spans="2:57" x14ac:dyDescent="0.2">
      <c r="B1795" s="7"/>
      <c r="C1795" s="7"/>
      <c r="E1795" s="7"/>
      <c r="F1795" s="7"/>
      <c r="G1795" s="7"/>
      <c r="H1795" s="7"/>
      <c r="I1795" s="7"/>
      <c r="J1795" s="7"/>
      <c r="K1795" s="7"/>
      <c r="O1795" s="10"/>
      <c r="P1795" s="7"/>
      <c r="Q1795" s="7"/>
      <c r="S1795" s="7"/>
      <c r="T1795" s="7"/>
      <c r="U1795" s="7"/>
      <c r="V1795" s="7"/>
      <c r="X1795" s="7"/>
      <c r="Y1795" s="7"/>
      <c r="Z1795" s="7"/>
      <c r="AA1795" s="7"/>
      <c r="AC1795" s="7"/>
      <c r="AD1795" s="7"/>
      <c r="AF1795" s="7"/>
      <c r="AG1795" s="7"/>
      <c r="AH1795" s="7"/>
      <c r="AI1795" s="7"/>
      <c r="AJ1795" s="7"/>
      <c r="AK1795" s="7"/>
      <c r="AL1795" s="7"/>
      <c r="AM1795" s="7"/>
      <c r="AN1795" s="7"/>
      <c r="AO1795" s="7"/>
      <c r="AP1795" s="7"/>
      <c r="AQ1795" s="7"/>
      <c r="AR1795" s="7"/>
      <c r="AS1795" s="7"/>
      <c r="AT1795" s="7"/>
      <c r="AU1795" s="7"/>
      <c r="AV1795" s="7"/>
      <c r="AW1795" s="7"/>
      <c r="AX1795" s="7"/>
      <c r="AY1795" s="7"/>
      <c r="AZ1795" s="7"/>
      <c r="BA1795" s="7"/>
      <c r="BB1795" s="7"/>
      <c r="BC1795" s="7"/>
      <c r="BD1795" s="7"/>
      <c r="BE1795" s="7"/>
    </row>
    <row r="1796" spans="2:57" x14ac:dyDescent="0.2">
      <c r="B1796" s="7"/>
      <c r="C1796" s="7"/>
      <c r="E1796" s="7"/>
      <c r="F1796" s="7"/>
      <c r="G1796" s="7"/>
      <c r="H1796" s="7"/>
      <c r="I1796" s="7"/>
      <c r="J1796" s="7"/>
      <c r="K1796" s="7"/>
      <c r="O1796" s="10"/>
      <c r="P1796" s="7"/>
      <c r="Q1796" s="7"/>
      <c r="S1796" s="7"/>
      <c r="T1796" s="7"/>
      <c r="U1796" s="7"/>
      <c r="V1796" s="7"/>
      <c r="X1796" s="7"/>
      <c r="Y1796" s="7"/>
      <c r="Z1796" s="7"/>
      <c r="AA1796" s="7"/>
      <c r="AC1796" s="7"/>
      <c r="AD1796" s="7"/>
      <c r="AF1796" s="7"/>
      <c r="AG1796" s="7"/>
      <c r="AH1796" s="7"/>
      <c r="AI1796" s="7"/>
      <c r="AJ1796" s="7"/>
      <c r="AK1796" s="7"/>
      <c r="AL1796" s="7"/>
      <c r="AM1796" s="7"/>
      <c r="AN1796" s="7"/>
      <c r="AO1796" s="7"/>
      <c r="AP1796" s="7"/>
      <c r="AQ1796" s="7"/>
      <c r="AR1796" s="7"/>
      <c r="AS1796" s="7"/>
      <c r="AT1796" s="7"/>
      <c r="AU1796" s="7"/>
      <c r="AV1796" s="7"/>
      <c r="AW1796" s="7"/>
      <c r="AX1796" s="7"/>
      <c r="AY1796" s="7"/>
      <c r="AZ1796" s="7"/>
      <c r="BA1796" s="7"/>
      <c r="BB1796" s="7"/>
      <c r="BC1796" s="7"/>
      <c r="BD1796" s="7"/>
      <c r="BE1796" s="7"/>
    </row>
    <row r="1797" spans="2:57" x14ac:dyDescent="0.2">
      <c r="B1797" s="7"/>
      <c r="C1797" s="7"/>
      <c r="E1797" s="7"/>
      <c r="F1797" s="7"/>
      <c r="G1797" s="7"/>
      <c r="H1797" s="7"/>
      <c r="I1797" s="7"/>
      <c r="J1797" s="7"/>
      <c r="K1797" s="7"/>
      <c r="O1797" s="10"/>
      <c r="P1797" s="7"/>
      <c r="Q1797" s="7"/>
      <c r="S1797" s="7"/>
      <c r="T1797" s="7"/>
      <c r="U1797" s="7"/>
      <c r="V1797" s="7"/>
      <c r="X1797" s="7"/>
      <c r="Y1797" s="7"/>
      <c r="Z1797" s="7"/>
      <c r="AA1797" s="7"/>
      <c r="AC1797" s="7"/>
      <c r="AD1797" s="7"/>
      <c r="AF1797" s="7"/>
      <c r="AG1797" s="7"/>
      <c r="AH1797" s="7"/>
      <c r="AI1797" s="7"/>
      <c r="AJ1797" s="7"/>
      <c r="AK1797" s="7"/>
      <c r="AL1797" s="7"/>
      <c r="AM1797" s="7"/>
      <c r="AN1797" s="7"/>
      <c r="AO1797" s="7"/>
      <c r="AP1797" s="7"/>
      <c r="AQ1797" s="7"/>
      <c r="AR1797" s="7"/>
      <c r="AS1797" s="7"/>
      <c r="AT1797" s="7"/>
      <c r="AU1797" s="7"/>
      <c r="AV1797" s="7"/>
      <c r="AW1797" s="7"/>
      <c r="AX1797" s="7"/>
      <c r="AY1797" s="7"/>
      <c r="AZ1797" s="7"/>
      <c r="BA1797" s="7"/>
      <c r="BB1797" s="7"/>
      <c r="BC1797" s="7"/>
      <c r="BD1797" s="7"/>
      <c r="BE1797" s="7"/>
    </row>
    <row r="1798" spans="2:57" x14ac:dyDescent="0.2">
      <c r="B1798" s="7"/>
      <c r="C1798" s="7"/>
      <c r="E1798" s="7"/>
      <c r="F1798" s="7"/>
      <c r="G1798" s="7"/>
      <c r="H1798" s="7"/>
      <c r="I1798" s="7"/>
      <c r="J1798" s="7"/>
      <c r="K1798" s="7"/>
      <c r="O1798" s="10"/>
      <c r="P1798" s="7"/>
      <c r="Q1798" s="7"/>
      <c r="S1798" s="7"/>
      <c r="T1798" s="7"/>
      <c r="U1798" s="7"/>
      <c r="V1798" s="7"/>
      <c r="X1798" s="7"/>
      <c r="Y1798" s="7"/>
      <c r="Z1798" s="7"/>
      <c r="AA1798" s="7"/>
      <c r="AC1798" s="7"/>
      <c r="AD1798" s="7"/>
      <c r="AF1798" s="7"/>
      <c r="AG1798" s="7"/>
      <c r="AH1798" s="7"/>
      <c r="AI1798" s="7"/>
      <c r="AJ1798" s="7"/>
      <c r="AK1798" s="7"/>
      <c r="AL1798" s="7"/>
      <c r="AM1798" s="7"/>
      <c r="AN1798" s="7"/>
      <c r="AO1798" s="7"/>
      <c r="AP1798" s="7"/>
      <c r="AQ1798" s="7"/>
      <c r="AR1798" s="7"/>
      <c r="AS1798" s="7"/>
      <c r="AT1798" s="7"/>
      <c r="AU1798" s="7"/>
      <c r="AV1798" s="7"/>
      <c r="AW1798" s="7"/>
      <c r="AX1798" s="7"/>
      <c r="AY1798" s="7"/>
      <c r="AZ1798" s="7"/>
      <c r="BA1798" s="7"/>
      <c r="BB1798" s="7"/>
      <c r="BC1798" s="7"/>
      <c r="BD1798" s="7"/>
      <c r="BE1798" s="7"/>
    </row>
    <row r="1799" spans="2:57" x14ac:dyDescent="0.2">
      <c r="B1799" s="7"/>
      <c r="C1799" s="7"/>
      <c r="E1799" s="7"/>
      <c r="F1799" s="7"/>
      <c r="G1799" s="7"/>
      <c r="H1799" s="7"/>
      <c r="I1799" s="7"/>
      <c r="J1799" s="7"/>
      <c r="K1799" s="7"/>
      <c r="O1799" s="10"/>
      <c r="P1799" s="7"/>
      <c r="Q1799" s="7"/>
      <c r="S1799" s="7"/>
      <c r="T1799" s="7"/>
      <c r="U1799" s="7"/>
      <c r="V1799" s="7"/>
      <c r="X1799" s="7"/>
      <c r="Y1799" s="7"/>
      <c r="Z1799" s="7"/>
      <c r="AA1799" s="7"/>
      <c r="AC1799" s="7"/>
      <c r="AD1799" s="7"/>
      <c r="AF1799" s="7"/>
      <c r="AG1799" s="7"/>
      <c r="AH1799" s="7"/>
      <c r="AI1799" s="7"/>
      <c r="AJ1799" s="7"/>
      <c r="AK1799" s="7"/>
      <c r="AL1799" s="7"/>
      <c r="AM1799" s="7"/>
      <c r="AN1799" s="7"/>
      <c r="AO1799" s="7"/>
      <c r="AP1799" s="7"/>
      <c r="AQ1799" s="7"/>
      <c r="AR1799" s="7"/>
      <c r="AS1799" s="7"/>
      <c r="AT1799" s="7"/>
      <c r="AU1799" s="7"/>
      <c r="AV1799" s="7"/>
      <c r="AW1799" s="7"/>
      <c r="AX1799" s="7"/>
      <c r="AY1799" s="7"/>
      <c r="AZ1799" s="7"/>
      <c r="BA1799" s="7"/>
      <c r="BB1799" s="7"/>
      <c r="BC1799" s="7"/>
      <c r="BD1799" s="7"/>
      <c r="BE1799" s="7"/>
    </row>
    <row r="1800" spans="2:57" x14ac:dyDescent="0.2">
      <c r="B1800" s="7"/>
      <c r="C1800" s="7"/>
      <c r="E1800" s="7"/>
      <c r="F1800" s="7"/>
      <c r="G1800" s="7"/>
      <c r="H1800" s="7"/>
      <c r="I1800" s="7"/>
      <c r="J1800" s="7"/>
      <c r="K1800" s="7"/>
      <c r="O1800" s="10"/>
      <c r="P1800" s="7"/>
      <c r="Q1800" s="7"/>
      <c r="S1800" s="7"/>
      <c r="T1800" s="7"/>
      <c r="U1800" s="7"/>
      <c r="V1800" s="7"/>
      <c r="X1800" s="7"/>
      <c r="Y1800" s="7"/>
      <c r="Z1800" s="7"/>
      <c r="AA1800" s="7"/>
      <c r="AC1800" s="7"/>
      <c r="AD1800" s="7"/>
      <c r="AF1800" s="7"/>
      <c r="AG1800" s="7"/>
      <c r="AH1800" s="7"/>
      <c r="AI1800" s="7"/>
      <c r="AJ1800" s="7"/>
      <c r="AK1800" s="7"/>
      <c r="AL1800" s="7"/>
      <c r="AM1800" s="7"/>
      <c r="AN1800" s="7"/>
      <c r="AO1800" s="7"/>
      <c r="AP1800" s="7"/>
      <c r="AQ1800" s="7"/>
      <c r="AR1800" s="7"/>
      <c r="AS1800" s="7"/>
      <c r="AT1800" s="7"/>
      <c r="AU1800" s="7"/>
      <c r="AV1800" s="7"/>
      <c r="AW1800" s="7"/>
      <c r="AX1800" s="7"/>
      <c r="AY1800" s="7"/>
      <c r="AZ1800" s="7"/>
      <c r="BA1800" s="7"/>
      <c r="BB1800" s="7"/>
      <c r="BC1800" s="7"/>
      <c r="BD1800" s="7"/>
      <c r="BE1800" s="7"/>
    </row>
    <row r="1801" spans="2:57" x14ac:dyDescent="0.2">
      <c r="B1801" s="7"/>
      <c r="C1801" s="7"/>
      <c r="E1801" s="7"/>
      <c r="F1801" s="7"/>
      <c r="G1801" s="7"/>
      <c r="H1801" s="7"/>
      <c r="I1801" s="7"/>
      <c r="J1801" s="7"/>
      <c r="K1801" s="7"/>
      <c r="O1801" s="10"/>
      <c r="P1801" s="7"/>
      <c r="Q1801" s="7"/>
      <c r="S1801" s="7"/>
      <c r="T1801" s="7"/>
      <c r="U1801" s="7"/>
      <c r="V1801" s="7"/>
      <c r="X1801" s="7"/>
      <c r="Y1801" s="7"/>
      <c r="Z1801" s="7"/>
      <c r="AA1801" s="7"/>
      <c r="AC1801" s="7"/>
      <c r="AD1801" s="7"/>
      <c r="AF1801" s="7"/>
      <c r="AG1801" s="7"/>
      <c r="AH1801" s="7"/>
      <c r="AI1801" s="7"/>
      <c r="AJ1801" s="7"/>
      <c r="AK1801" s="7"/>
      <c r="AL1801" s="7"/>
      <c r="AM1801" s="7"/>
      <c r="AN1801" s="7"/>
      <c r="AO1801" s="7"/>
      <c r="AP1801" s="7"/>
      <c r="AQ1801" s="7"/>
      <c r="AR1801" s="7"/>
      <c r="AS1801" s="7"/>
      <c r="AT1801" s="7"/>
      <c r="AU1801" s="7"/>
      <c r="AV1801" s="7"/>
      <c r="AW1801" s="7"/>
      <c r="AX1801" s="7"/>
      <c r="AY1801" s="7"/>
      <c r="AZ1801" s="7"/>
      <c r="BA1801" s="7"/>
      <c r="BB1801" s="7"/>
      <c r="BC1801" s="7"/>
      <c r="BD1801" s="7"/>
      <c r="BE1801" s="7"/>
    </row>
    <row r="1802" spans="2:57" x14ac:dyDescent="0.2">
      <c r="B1802" s="7"/>
      <c r="C1802" s="7"/>
      <c r="E1802" s="7"/>
      <c r="F1802" s="7"/>
      <c r="G1802" s="7"/>
      <c r="H1802" s="7"/>
      <c r="I1802" s="7"/>
      <c r="J1802" s="7"/>
      <c r="K1802" s="7"/>
      <c r="O1802" s="10"/>
      <c r="P1802" s="7"/>
      <c r="Q1802" s="7"/>
      <c r="S1802" s="7"/>
      <c r="T1802" s="7"/>
      <c r="U1802" s="7"/>
      <c r="V1802" s="7"/>
      <c r="X1802" s="7"/>
      <c r="Y1802" s="7"/>
      <c r="Z1802" s="7"/>
      <c r="AA1802" s="7"/>
      <c r="AC1802" s="7"/>
      <c r="AD1802" s="7"/>
      <c r="AF1802" s="7"/>
      <c r="AG1802" s="7"/>
      <c r="AH1802" s="7"/>
      <c r="AI1802" s="7"/>
      <c r="AJ1802" s="7"/>
      <c r="AK1802" s="7"/>
      <c r="AL1802" s="7"/>
      <c r="AM1802" s="7"/>
      <c r="AN1802" s="7"/>
      <c r="AO1802" s="7"/>
      <c r="AP1802" s="7"/>
      <c r="AQ1802" s="7"/>
      <c r="AR1802" s="7"/>
      <c r="AS1802" s="7"/>
      <c r="AT1802" s="7"/>
      <c r="AU1802" s="7"/>
      <c r="AV1802" s="7"/>
      <c r="AW1802" s="7"/>
      <c r="AX1802" s="7"/>
      <c r="AY1802" s="7"/>
      <c r="AZ1802" s="7"/>
      <c r="BA1802" s="7"/>
      <c r="BB1802" s="7"/>
      <c r="BC1802" s="7"/>
      <c r="BD1802" s="7"/>
      <c r="BE1802" s="7"/>
    </row>
    <row r="1803" spans="2:57" x14ac:dyDescent="0.2">
      <c r="B1803" s="7"/>
      <c r="C1803" s="7"/>
      <c r="E1803" s="7"/>
      <c r="F1803" s="7"/>
      <c r="G1803" s="7"/>
      <c r="H1803" s="7"/>
      <c r="I1803" s="7"/>
      <c r="J1803" s="7"/>
      <c r="K1803" s="7"/>
      <c r="O1803" s="10"/>
      <c r="P1803" s="7"/>
      <c r="Q1803" s="7"/>
      <c r="S1803" s="7"/>
      <c r="T1803" s="7"/>
      <c r="U1803" s="7"/>
      <c r="V1803" s="7"/>
      <c r="X1803" s="7"/>
      <c r="Y1803" s="7"/>
      <c r="Z1803" s="7"/>
      <c r="AA1803" s="7"/>
      <c r="AC1803" s="7"/>
      <c r="AD1803" s="7"/>
      <c r="AF1803" s="7"/>
      <c r="AG1803" s="7"/>
      <c r="AH1803" s="7"/>
      <c r="AI1803" s="7"/>
      <c r="AJ1803" s="7"/>
      <c r="AK1803" s="7"/>
      <c r="AL1803" s="7"/>
      <c r="AM1803" s="7"/>
      <c r="AN1803" s="7"/>
      <c r="AO1803" s="7"/>
      <c r="AP1803" s="7"/>
      <c r="AQ1803" s="7"/>
      <c r="AR1803" s="7"/>
      <c r="AS1803" s="7"/>
      <c r="AT1803" s="7"/>
      <c r="AU1803" s="7"/>
      <c r="AV1803" s="7"/>
      <c r="AW1803" s="7"/>
      <c r="AX1803" s="7"/>
      <c r="AY1803" s="7"/>
      <c r="AZ1803" s="7"/>
      <c r="BA1803" s="7"/>
      <c r="BB1803" s="7"/>
      <c r="BC1803" s="7"/>
      <c r="BD1803" s="7"/>
      <c r="BE1803" s="7"/>
    </row>
    <row r="1804" spans="2:57" x14ac:dyDescent="0.2">
      <c r="B1804" s="7"/>
      <c r="C1804" s="7"/>
      <c r="E1804" s="7"/>
      <c r="F1804" s="7"/>
      <c r="G1804" s="7"/>
      <c r="H1804" s="7"/>
      <c r="I1804" s="7"/>
      <c r="J1804" s="7"/>
      <c r="K1804" s="7"/>
      <c r="O1804" s="10"/>
      <c r="P1804" s="7"/>
      <c r="Q1804" s="7"/>
      <c r="S1804" s="7"/>
      <c r="T1804" s="7"/>
      <c r="U1804" s="7"/>
      <c r="V1804" s="7"/>
      <c r="X1804" s="7"/>
      <c r="Y1804" s="7"/>
      <c r="Z1804" s="7"/>
      <c r="AA1804" s="7"/>
      <c r="AC1804" s="7"/>
      <c r="AD1804" s="7"/>
      <c r="AF1804" s="7"/>
      <c r="AG1804" s="7"/>
      <c r="AH1804" s="7"/>
      <c r="AI1804" s="7"/>
      <c r="AJ1804" s="7"/>
      <c r="AK1804" s="7"/>
      <c r="AL1804" s="7"/>
      <c r="AM1804" s="7"/>
      <c r="AN1804" s="7"/>
      <c r="AO1804" s="7"/>
      <c r="AP1804" s="7"/>
      <c r="AQ1804" s="7"/>
      <c r="AR1804" s="7"/>
      <c r="AS1804" s="7"/>
      <c r="AT1804" s="7"/>
      <c r="AU1804" s="7"/>
      <c r="AV1804" s="7"/>
      <c r="AW1804" s="7"/>
      <c r="AX1804" s="7"/>
      <c r="AY1804" s="7"/>
      <c r="AZ1804" s="7"/>
      <c r="BA1804" s="7"/>
      <c r="BB1804" s="7"/>
      <c r="BC1804" s="7"/>
      <c r="BD1804" s="7"/>
      <c r="BE1804" s="7"/>
    </row>
    <row r="1805" spans="2:57" x14ac:dyDescent="0.2">
      <c r="B1805" s="7"/>
      <c r="C1805" s="7"/>
      <c r="E1805" s="7"/>
      <c r="F1805" s="7"/>
      <c r="G1805" s="7"/>
      <c r="H1805" s="7"/>
      <c r="I1805" s="7"/>
      <c r="J1805" s="7"/>
      <c r="K1805" s="7"/>
      <c r="O1805" s="10"/>
      <c r="P1805" s="7"/>
      <c r="Q1805" s="7"/>
      <c r="S1805" s="7"/>
      <c r="T1805" s="7"/>
      <c r="U1805" s="7"/>
      <c r="V1805" s="7"/>
      <c r="X1805" s="7"/>
      <c r="Y1805" s="7"/>
      <c r="Z1805" s="7"/>
      <c r="AA1805" s="7"/>
      <c r="AC1805" s="7"/>
      <c r="AD1805" s="7"/>
      <c r="AF1805" s="7"/>
      <c r="AG1805" s="7"/>
      <c r="AH1805" s="7"/>
      <c r="AI1805" s="7"/>
      <c r="AJ1805" s="7"/>
      <c r="AK1805" s="7"/>
      <c r="AL1805" s="7"/>
      <c r="AM1805" s="7"/>
      <c r="AN1805" s="7"/>
      <c r="AO1805" s="7"/>
      <c r="AP1805" s="7"/>
      <c r="AQ1805" s="7"/>
      <c r="AR1805" s="7"/>
      <c r="AS1805" s="7"/>
      <c r="AT1805" s="7"/>
      <c r="AU1805" s="7"/>
      <c r="AV1805" s="7"/>
      <c r="AW1805" s="7"/>
      <c r="AX1805" s="7"/>
      <c r="AY1805" s="7"/>
      <c r="AZ1805" s="7"/>
      <c r="BA1805" s="7"/>
      <c r="BB1805" s="7"/>
      <c r="BC1805" s="7"/>
      <c r="BD1805" s="7"/>
      <c r="BE1805" s="7"/>
    </row>
    <row r="1806" spans="2:57" x14ac:dyDescent="0.2">
      <c r="B1806" s="7"/>
      <c r="C1806" s="7"/>
      <c r="E1806" s="7"/>
      <c r="F1806" s="7"/>
      <c r="G1806" s="7"/>
      <c r="H1806" s="7"/>
      <c r="I1806" s="7"/>
      <c r="J1806" s="7"/>
      <c r="K1806" s="7"/>
      <c r="O1806" s="10"/>
      <c r="P1806" s="7"/>
      <c r="Q1806" s="7"/>
      <c r="S1806" s="7"/>
      <c r="T1806" s="7"/>
      <c r="U1806" s="7"/>
      <c r="V1806" s="7"/>
      <c r="X1806" s="7"/>
      <c r="Y1806" s="7"/>
      <c r="Z1806" s="7"/>
      <c r="AA1806" s="7"/>
      <c r="AC1806" s="7"/>
      <c r="AD1806" s="7"/>
      <c r="AF1806" s="7"/>
      <c r="AG1806" s="7"/>
      <c r="AH1806" s="7"/>
      <c r="AI1806" s="7"/>
      <c r="AJ1806" s="7"/>
      <c r="AK1806" s="7"/>
      <c r="AL1806" s="7"/>
      <c r="AM1806" s="7"/>
      <c r="AN1806" s="7"/>
      <c r="AO1806" s="7"/>
      <c r="AP1806" s="7"/>
      <c r="AQ1806" s="7"/>
      <c r="AR1806" s="7"/>
      <c r="AS1806" s="7"/>
      <c r="AT1806" s="7"/>
      <c r="AU1806" s="7"/>
      <c r="AV1806" s="7"/>
      <c r="AW1806" s="7"/>
      <c r="AX1806" s="7"/>
      <c r="AY1806" s="7"/>
      <c r="AZ1806" s="7"/>
      <c r="BA1806" s="7"/>
      <c r="BB1806" s="7"/>
      <c r="BC1806" s="7"/>
      <c r="BD1806" s="7"/>
      <c r="BE1806" s="7"/>
    </row>
    <row r="1807" spans="2:57" x14ac:dyDescent="0.2">
      <c r="B1807" s="7"/>
      <c r="C1807" s="7"/>
      <c r="E1807" s="7"/>
      <c r="F1807" s="7"/>
      <c r="G1807" s="7"/>
      <c r="H1807" s="7"/>
      <c r="I1807" s="7"/>
      <c r="J1807" s="7"/>
      <c r="K1807" s="7"/>
      <c r="O1807" s="10"/>
      <c r="P1807" s="7"/>
      <c r="Q1807" s="7"/>
      <c r="S1807" s="7"/>
      <c r="T1807" s="7"/>
      <c r="U1807" s="7"/>
      <c r="V1807" s="7"/>
      <c r="X1807" s="7"/>
      <c r="Y1807" s="7"/>
      <c r="Z1807" s="7"/>
      <c r="AA1807" s="7"/>
      <c r="AC1807" s="7"/>
      <c r="AD1807" s="7"/>
      <c r="AF1807" s="7"/>
      <c r="AG1807" s="7"/>
      <c r="AH1807" s="7"/>
      <c r="AI1807" s="7"/>
      <c r="AJ1807" s="7"/>
      <c r="AK1807" s="7"/>
      <c r="AL1807" s="7"/>
      <c r="AM1807" s="7"/>
      <c r="AN1807" s="7"/>
      <c r="AO1807" s="7"/>
      <c r="AP1807" s="7"/>
      <c r="AQ1807" s="7"/>
      <c r="AR1807" s="7"/>
      <c r="AS1807" s="7"/>
      <c r="AT1807" s="7"/>
      <c r="AU1807" s="7"/>
      <c r="AV1807" s="7"/>
      <c r="AW1807" s="7"/>
      <c r="AX1807" s="7"/>
      <c r="AY1807" s="7"/>
      <c r="AZ1807" s="7"/>
      <c r="BA1807" s="7"/>
      <c r="BB1807" s="7"/>
      <c r="BC1807" s="7"/>
      <c r="BD1807" s="7"/>
      <c r="BE1807" s="7"/>
    </row>
    <row r="1808" spans="2:57" x14ac:dyDescent="0.2">
      <c r="B1808" s="7"/>
      <c r="C1808" s="7"/>
      <c r="E1808" s="7"/>
      <c r="F1808" s="7"/>
      <c r="G1808" s="7"/>
      <c r="H1808" s="7"/>
      <c r="I1808" s="7"/>
      <c r="J1808" s="7"/>
      <c r="K1808" s="7"/>
      <c r="O1808" s="10"/>
      <c r="P1808" s="7"/>
      <c r="Q1808" s="7"/>
      <c r="S1808" s="7"/>
      <c r="T1808" s="7"/>
      <c r="U1808" s="7"/>
      <c r="V1808" s="7"/>
      <c r="X1808" s="7"/>
      <c r="Y1808" s="7"/>
      <c r="Z1808" s="7"/>
      <c r="AA1808" s="7"/>
      <c r="AC1808" s="7"/>
      <c r="AD1808" s="7"/>
      <c r="AF1808" s="7"/>
      <c r="AG1808" s="7"/>
      <c r="AH1808" s="7"/>
      <c r="AI1808" s="7"/>
      <c r="AJ1808" s="7"/>
      <c r="AK1808" s="7"/>
      <c r="AL1808" s="7"/>
      <c r="AM1808" s="7"/>
      <c r="AN1808" s="7"/>
      <c r="AO1808" s="7"/>
      <c r="AP1808" s="7"/>
      <c r="AQ1808" s="7"/>
      <c r="AR1808" s="7"/>
      <c r="AS1808" s="7"/>
      <c r="AT1808" s="7"/>
      <c r="AU1808" s="7"/>
      <c r="AV1808" s="7"/>
      <c r="AW1808" s="7"/>
      <c r="AX1808" s="7"/>
      <c r="AY1808" s="7"/>
      <c r="AZ1808" s="7"/>
      <c r="BA1808" s="7"/>
      <c r="BB1808" s="7"/>
      <c r="BC1808" s="7"/>
      <c r="BD1808" s="7"/>
      <c r="BE1808" s="7"/>
    </row>
    <row r="1809" spans="2:57" x14ac:dyDescent="0.2">
      <c r="B1809" s="7"/>
      <c r="C1809" s="7"/>
      <c r="E1809" s="7"/>
      <c r="F1809" s="7"/>
      <c r="G1809" s="7"/>
      <c r="H1809" s="7"/>
      <c r="I1809" s="7"/>
      <c r="J1809" s="7"/>
      <c r="K1809" s="7"/>
      <c r="O1809" s="10"/>
      <c r="P1809" s="7"/>
      <c r="Q1809" s="7"/>
      <c r="S1809" s="7"/>
      <c r="T1809" s="7"/>
      <c r="U1809" s="7"/>
      <c r="V1809" s="7"/>
      <c r="X1809" s="7"/>
      <c r="Y1809" s="7"/>
      <c r="Z1809" s="7"/>
      <c r="AA1809" s="7"/>
      <c r="AC1809" s="7"/>
      <c r="AD1809" s="7"/>
      <c r="AF1809" s="7"/>
      <c r="AG1809" s="7"/>
      <c r="AH1809" s="7"/>
      <c r="AI1809" s="7"/>
      <c r="AJ1809" s="7"/>
      <c r="AK1809" s="7"/>
      <c r="AL1809" s="7"/>
      <c r="AM1809" s="7"/>
      <c r="AN1809" s="7"/>
      <c r="AO1809" s="7"/>
      <c r="AP1809" s="7"/>
      <c r="AQ1809" s="7"/>
      <c r="AR1809" s="7"/>
      <c r="AS1809" s="7"/>
      <c r="AT1809" s="7"/>
      <c r="AU1809" s="7"/>
      <c r="AV1809" s="7"/>
      <c r="AW1809" s="7"/>
      <c r="AX1809" s="7"/>
      <c r="AY1809" s="7"/>
      <c r="AZ1809" s="7"/>
      <c r="BA1809" s="7"/>
      <c r="BB1809" s="7"/>
      <c r="BC1809" s="7"/>
      <c r="BD1809" s="7"/>
      <c r="BE1809" s="7"/>
    </row>
    <row r="1810" spans="2:57" x14ac:dyDescent="0.2">
      <c r="B1810" s="7"/>
      <c r="C1810" s="7"/>
      <c r="E1810" s="7"/>
      <c r="F1810" s="7"/>
      <c r="G1810" s="7"/>
      <c r="H1810" s="7"/>
      <c r="I1810" s="7"/>
      <c r="J1810" s="7"/>
      <c r="K1810" s="7"/>
      <c r="O1810" s="10"/>
      <c r="P1810" s="7"/>
      <c r="Q1810" s="7"/>
      <c r="S1810" s="7"/>
      <c r="T1810" s="7"/>
      <c r="U1810" s="7"/>
      <c r="V1810" s="7"/>
      <c r="X1810" s="7"/>
      <c r="Y1810" s="7"/>
      <c r="Z1810" s="7"/>
      <c r="AA1810" s="7"/>
      <c r="AC1810" s="7"/>
      <c r="AD1810" s="7"/>
      <c r="AF1810" s="7"/>
      <c r="AG1810" s="7"/>
      <c r="AH1810" s="7"/>
      <c r="AI1810" s="7"/>
      <c r="AJ1810" s="7"/>
      <c r="AK1810" s="7"/>
      <c r="AL1810" s="7"/>
      <c r="AM1810" s="7"/>
      <c r="AN1810" s="7"/>
      <c r="AO1810" s="7"/>
      <c r="AP1810" s="7"/>
      <c r="AQ1810" s="7"/>
      <c r="AR1810" s="7"/>
      <c r="AS1810" s="7"/>
      <c r="AT1810" s="7"/>
      <c r="AU1810" s="7"/>
      <c r="AV1810" s="7"/>
      <c r="AW1810" s="7"/>
      <c r="AX1810" s="7"/>
      <c r="AY1810" s="7"/>
      <c r="AZ1810" s="7"/>
      <c r="BA1810" s="7"/>
      <c r="BB1810" s="7"/>
      <c r="BC1810" s="7"/>
      <c r="BD1810" s="7"/>
      <c r="BE1810" s="7"/>
    </row>
    <row r="1811" spans="2:57" x14ac:dyDescent="0.2">
      <c r="B1811" s="7"/>
      <c r="C1811" s="7"/>
      <c r="E1811" s="7"/>
      <c r="F1811" s="7"/>
      <c r="G1811" s="7"/>
      <c r="H1811" s="7"/>
      <c r="I1811" s="7"/>
      <c r="J1811" s="7"/>
      <c r="K1811" s="7"/>
      <c r="O1811" s="10"/>
      <c r="P1811" s="7"/>
      <c r="Q1811" s="7"/>
      <c r="S1811" s="7"/>
      <c r="T1811" s="7"/>
      <c r="U1811" s="7"/>
      <c r="V1811" s="7"/>
      <c r="X1811" s="7"/>
      <c r="Y1811" s="7"/>
      <c r="Z1811" s="7"/>
      <c r="AA1811" s="7"/>
      <c r="AC1811" s="7"/>
      <c r="AD1811" s="7"/>
      <c r="AF1811" s="7"/>
      <c r="AG1811" s="7"/>
      <c r="AH1811" s="7"/>
      <c r="AI1811" s="7"/>
      <c r="AJ1811" s="7"/>
      <c r="AK1811" s="7"/>
      <c r="AL1811" s="7"/>
      <c r="AM1811" s="7"/>
      <c r="AN1811" s="7"/>
      <c r="AO1811" s="7"/>
      <c r="AP1811" s="7"/>
      <c r="AQ1811" s="7"/>
      <c r="AR1811" s="7"/>
      <c r="AS1811" s="7"/>
      <c r="AT1811" s="7"/>
      <c r="AU1811" s="7"/>
      <c r="AV1811" s="7"/>
      <c r="AW1811" s="7"/>
      <c r="AX1811" s="7"/>
      <c r="AY1811" s="7"/>
      <c r="AZ1811" s="7"/>
      <c r="BA1811" s="7"/>
      <c r="BB1811" s="7"/>
      <c r="BC1811" s="7"/>
      <c r="BD1811" s="7"/>
      <c r="BE1811" s="7"/>
    </row>
    <row r="1812" spans="2:57" x14ac:dyDescent="0.2">
      <c r="B1812" s="7"/>
      <c r="C1812" s="7"/>
      <c r="E1812" s="7"/>
      <c r="F1812" s="7"/>
      <c r="G1812" s="7"/>
      <c r="H1812" s="7"/>
      <c r="I1812" s="7"/>
      <c r="J1812" s="7"/>
      <c r="K1812" s="7"/>
      <c r="O1812" s="10"/>
      <c r="P1812" s="7"/>
      <c r="Q1812" s="7"/>
      <c r="S1812" s="7"/>
      <c r="T1812" s="7"/>
      <c r="U1812" s="7"/>
      <c r="V1812" s="7"/>
      <c r="X1812" s="7"/>
      <c r="Y1812" s="7"/>
      <c r="Z1812" s="7"/>
      <c r="AA1812" s="7"/>
      <c r="AC1812" s="7"/>
      <c r="AD1812" s="7"/>
      <c r="AF1812" s="7"/>
      <c r="AG1812" s="7"/>
      <c r="AH1812" s="7"/>
      <c r="AI1812" s="7"/>
      <c r="AJ1812" s="7"/>
      <c r="AK1812" s="7"/>
      <c r="AL1812" s="7"/>
      <c r="AM1812" s="7"/>
      <c r="AN1812" s="7"/>
      <c r="AO1812" s="7"/>
      <c r="AP1812" s="7"/>
      <c r="AQ1812" s="7"/>
      <c r="AR1812" s="7"/>
      <c r="AS1812" s="7"/>
      <c r="AT1812" s="7"/>
      <c r="AU1812" s="7"/>
      <c r="AV1812" s="7"/>
      <c r="AW1812" s="7"/>
      <c r="AX1812" s="7"/>
      <c r="AY1812" s="7"/>
      <c r="AZ1812" s="7"/>
      <c r="BA1812" s="7"/>
      <c r="BB1812" s="7"/>
      <c r="BC1812" s="7"/>
      <c r="BD1812" s="7"/>
      <c r="BE1812" s="7"/>
    </row>
    <row r="1813" spans="2:57" x14ac:dyDescent="0.2">
      <c r="B1813" s="7"/>
      <c r="C1813" s="7"/>
      <c r="E1813" s="7"/>
      <c r="F1813" s="7"/>
      <c r="G1813" s="7"/>
      <c r="H1813" s="7"/>
      <c r="I1813" s="7"/>
      <c r="J1813" s="7"/>
      <c r="K1813" s="7"/>
      <c r="O1813" s="10"/>
      <c r="P1813" s="7"/>
      <c r="Q1813" s="7"/>
      <c r="S1813" s="7"/>
      <c r="T1813" s="7"/>
      <c r="U1813" s="7"/>
      <c r="V1813" s="7"/>
      <c r="X1813" s="7"/>
      <c r="Y1813" s="7"/>
      <c r="Z1813" s="7"/>
      <c r="AA1813" s="7"/>
      <c r="AC1813" s="7"/>
      <c r="AD1813" s="7"/>
      <c r="AF1813" s="7"/>
      <c r="AG1813" s="7"/>
      <c r="AH1813" s="7"/>
      <c r="AI1813" s="7"/>
      <c r="AJ1813" s="7"/>
      <c r="AK1813" s="7"/>
      <c r="AL1813" s="7"/>
      <c r="AM1813" s="7"/>
      <c r="AN1813" s="7"/>
      <c r="AO1813" s="7"/>
      <c r="AP1813" s="7"/>
      <c r="AQ1813" s="7"/>
      <c r="AR1813" s="7"/>
      <c r="AS1813" s="7"/>
      <c r="AT1813" s="7"/>
      <c r="AU1813" s="7"/>
      <c r="AV1813" s="7"/>
      <c r="AW1813" s="7"/>
      <c r="AX1813" s="7"/>
      <c r="AY1813" s="7"/>
      <c r="AZ1813" s="7"/>
      <c r="BA1813" s="7"/>
      <c r="BB1813" s="7"/>
      <c r="BC1813" s="7"/>
      <c r="BD1813" s="7"/>
      <c r="BE1813" s="7"/>
    </row>
    <row r="1814" spans="2:57" x14ac:dyDescent="0.2">
      <c r="B1814" s="7"/>
      <c r="C1814" s="7"/>
      <c r="E1814" s="7"/>
      <c r="F1814" s="7"/>
      <c r="G1814" s="7"/>
      <c r="H1814" s="7"/>
      <c r="I1814" s="7"/>
      <c r="J1814" s="7"/>
      <c r="K1814" s="7"/>
      <c r="O1814" s="10"/>
      <c r="P1814" s="7"/>
      <c r="Q1814" s="7"/>
      <c r="S1814" s="7"/>
      <c r="T1814" s="7"/>
      <c r="U1814" s="7"/>
      <c r="V1814" s="7"/>
      <c r="X1814" s="7"/>
      <c r="Y1814" s="7"/>
      <c r="Z1814" s="7"/>
      <c r="AA1814" s="7"/>
      <c r="AC1814" s="7"/>
      <c r="AD1814" s="7"/>
      <c r="AF1814" s="7"/>
      <c r="AG1814" s="7"/>
      <c r="AH1814" s="7"/>
      <c r="AI1814" s="7"/>
      <c r="AJ1814" s="7"/>
      <c r="AK1814" s="7"/>
      <c r="AL1814" s="7"/>
      <c r="AM1814" s="7"/>
      <c r="AN1814" s="7"/>
      <c r="AO1814" s="7"/>
      <c r="AP1814" s="7"/>
      <c r="AQ1814" s="7"/>
      <c r="AR1814" s="7"/>
      <c r="AS1814" s="7"/>
      <c r="AT1814" s="7"/>
      <c r="AU1814" s="7"/>
      <c r="AV1814" s="7"/>
      <c r="AW1814" s="7"/>
      <c r="AX1814" s="7"/>
      <c r="AY1814" s="7"/>
      <c r="AZ1814" s="7"/>
      <c r="BA1814" s="7"/>
      <c r="BB1814" s="7"/>
      <c r="BC1814" s="7"/>
      <c r="BD1814" s="7"/>
      <c r="BE1814" s="7"/>
    </row>
    <row r="1815" spans="2:57" x14ac:dyDescent="0.2">
      <c r="B1815" s="7"/>
      <c r="C1815" s="7"/>
      <c r="E1815" s="7"/>
      <c r="F1815" s="7"/>
      <c r="G1815" s="7"/>
      <c r="H1815" s="7"/>
      <c r="I1815" s="7"/>
      <c r="J1815" s="7"/>
      <c r="K1815" s="7"/>
      <c r="O1815" s="10"/>
      <c r="P1815" s="7"/>
      <c r="Q1815" s="7"/>
      <c r="S1815" s="7"/>
      <c r="T1815" s="7"/>
      <c r="U1815" s="7"/>
      <c r="V1815" s="7"/>
      <c r="X1815" s="7"/>
      <c r="Y1815" s="7"/>
      <c r="Z1815" s="7"/>
      <c r="AA1815" s="7"/>
      <c r="AC1815" s="7"/>
      <c r="AD1815" s="7"/>
      <c r="AF1815" s="7"/>
      <c r="AG1815" s="7"/>
      <c r="AH1815" s="7"/>
      <c r="AI1815" s="7"/>
      <c r="AJ1815" s="7"/>
      <c r="AK1815" s="7"/>
      <c r="AL1815" s="7"/>
      <c r="AM1815" s="7"/>
      <c r="AN1815" s="7"/>
      <c r="AO1815" s="7"/>
      <c r="AP1815" s="7"/>
      <c r="AQ1815" s="7"/>
      <c r="AR1815" s="7"/>
      <c r="AS1815" s="7"/>
      <c r="AT1815" s="7"/>
      <c r="AU1815" s="7"/>
      <c r="AV1815" s="7"/>
      <c r="AW1815" s="7"/>
      <c r="AX1815" s="7"/>
      <c r="AY1815" s="7"/>
      <c r="AZ1815" s="7"/>
      <c r="BA1815" s="7"/>
      <c r="BB1815" s="7"/>
      <c r="BC1815" s="7"/>
      <c r="BD1815" s="7"/>
      <c r="BE1815" s="7"/>
    </row>
    <row r="1816" spans="2:57" x14ac:dyDescent="0.2">
      <c r="B1816" s="7"/>
      <c r="C1816" s="7"/>
      <c r="E1816" s="7"/>
      <c r="F1816" s="7"/>
      <c r="G1816" s="7"/>
      <c r="H1816" s="7"/>
      <c r="I1816" s="7"/>
      <c r="J1816" s="7"/>
      <c r="K1816" s="7"/>
      <c r="O1816" s="10"/>
      <c r="P1816" s="7"/>
      <c r="Q1816" s="7"/>
      <c r="S1816" s="7"/>
      <c r="T1816" s="7"/>
      <c r="U1816" s="7"/>
      <c r="V1816" s="7"/>
      <c r="X1816" s="7"/>
      <c r="Y1816" s="7"/>
      <c r="Z1816" s="7"/>
      <c r="AA1816" s="7"/>
      <c r="AC1816" s="7"/>
      <c r="AD1816" s="7"/>
      <c r="AF1816" s="7"/>
      <c r="AG1816" s="7"/>
      <c r="AH1816" s="7"/>
      <c r="AI1816" s="7"/>
      <c r="AJ1816" s="7"/>
      <c r="AK1816" s="7"/>
      <c r="AL1816" s="7"/>
      <c r="AM1816" s="7"/>
      <c r="AN1816" s="7"/>
      <c r="AO1816" s="7"/>
      <c r="AP1816" s="7"/>
      <c r="AQ1816" s="7"/>
      <c r="AR1816" s="7"/>
      <c r="AS1816" s="7"/>
      <c r="AT1816" s="7"/>
      <c r="AU1816" s="7"/>
      <c r="AV1816" s="7"/>
      <c r="AW1816" s="7"/>
      <c r="AX1816" s="7"/>
      <c r="AY1816" s="7"/>
      <c r="AZ1816" s="7"/>
      <c r="BA1816" s="7"/>
      <c r="BB1816" s="7"/>
      <c r="BC1816" s="7"/>
      <c r="BD1816" s="7"/>
      <c r="BE1816" s="7"/>
    </row>
    <row r="1817" spans="2:57" x14ac:dyDescent="0.2">
      <c r="B1817" s="7"/>
      <c r="C1817" s="7"/>
      <c r="E1817" s="7"/>
      <c r="F1817" s="7"/>
      <c r="G1817" s="7"/>
      <c r="H1817" s="7"/>
      <c r="I1817" s="7"/>
      <c r="J1817" s="7"/>
      <c r="K1817" s="7"/>
      <c r="O1817" s="10"/>
      <c r="P1817" s="7"/>
      <c r="Q1817" s="7"/>
      <c r="S1817" s="7"/>
      <c r="T1817" s="7"/>
      <c r="U1817" s="7"/>
      <c r="V1817" s="7"/>
      <c r="X1817" s="7"/>
      <c r="Y1817" s="7"/>
      <c r="Z1817" s="7"/>
      <c r="AA1817" s="7"/>
      <c r="AC1817" s="7"/>
      <c r="AD1817" s="7"/>
      <c r="AF1817" s="7"/>
      <c r="AG1817" s="7"/>
      <c r="AH1817" s="7"/>
      <c r="AI1817" s="7"/>
      <c r="AJ1817" s="7"/>
      <c r="AK1817" s="7"/>
      <c r="AL1817" s="7"/>
      <c r="AM1817" s="7"/>
      <c r="AN1817" s="7"/>
      <c r="AO1817" s="7"/>
      <c r="AP1817" s="7"/>
      <c r="AQ1817" s="7"/>
      <c r="AR1817" s="7"/>
      <c r="AS1817" s="7"/>
      <c r="AT1817" s="7"/>
      <c r="AU1817" s="7"/>
      <c r="AV1817" s="7"/>
      <c r="AW1817" s="7"/>
      <c r="AX1817" s="7"/>
      <c r="AY1817" s="7"/>
      <c r="AZ1817" s="7"/>
      <c r="BA1817" s="7"/>
      <c r="BB1817" s="7"/>
      <c r="BC1817" s="7"/>
      <c r="BD1817" s="7"/>
      <c r="BE1817" s="7"/>
    </row>
    <row r="1818" spans="2:57" x14ac:dyDescent="0.2">
      <c r="B1818" s="7"/>
      <c r="C1818" s="7"/>
      <c r="E1818" s="7"/>
      <c r="F1818" s="7"/>
      <c r="G1818" s="7"/>
      <c r="H1818" s="7"/>
      <c r="I1818" s="7"/>
      <c r="J1818" s="7"/>
      <c r="K1818" s="7"/>
      <c r="O1818" s="10"/>
      <c r="P1818" s="7"/>
      <c r="Q1818" s="7"/>
      <c r="S1818" s="7"/>
      <c r="T1818" s="7"/>
      <c r="U1818" s="7"/>
      <c r="V1818" s="7"/>
      <c r="X1818" s="7"/>
      <c r="Y1818" s="7"/>
      <c r="Z1818" s="7"/>
      <c r="AA1818" s="7"/>
      <c r="AC1818" s="7"/>
      <c r="AD1818" s="7"/>
      <c r="AF1818" s="7"/>
      <c r="AG1818" s="7"/>
      <c r="AH1818" s="7"/>
      <c r="AI1818" s="7"/>
      <c r="AJ1818" s="7"/>
      <c r="AK1818" s="7"/>
      <c r="AL1818" s="7"/>
      <c r="AM1818" s="7"/>
      <c r="AN1818" s="7"/>
      <c r="AO1818" s="7"/>
      <c r="AP1818" s="7"/>
      <c r="AQ1818" s="7"/>
      <c r="AR1818" s="7"/>
      <c r="AS1818" s="7"/>
      <c r="AT1818" s="7"/>
      <c r="AU1818" s="7"/>
      <c r="AV1818" s="7"/>
      <c r="AW1818" s="7"/>
      <c r="AX1818" s="7"/>
      <c r="AY1818" s="7"/>
      <c r="AZ1818" s="7"/>
      <c r="BA1818" s="7"/>
      <c r="BB1818" s="7"/>
      <c r="BC1818" s="7"/>
      <c r="BD1818" s="7"/>
      <c r="BE1818" s="7"/>
    </row>
    <row r="1819" spans="2:57" x14ac:dyDescent="0.2">
      <c r="B1819" s="7"/>
      <c r="C1819" s="7"/>
      <c r="E1819" s="7"/>
      <c r="F1819" s="7"/>
      <c r="G1819" s="7"/>
      <c r="H1819" s="7"/>
      <c r="I1819" s="7"/>
      <c r="J1819" s="7"/>
      <c r="K1819" s="7"/>
      <c r="O1819" s="10"/>
      <c r="P1819" s="7"/>
      <c r="Q1819" s="7"/>
      <c r="S1819" s="7"/>
      <c r="T1819" s="7"/>
      <c r="U1819" s="7"/>
      <c r="V1819" s="7"/>
      <c r="X1819" s="7"/>
      <c r="Y1819" s="7"/>
      <c r="Z1819" s="7"/>
      <c r="AA1819" s="7"/>
      <c r="AC1819" s="7"/>
      <c r="AD1819" s="7"/>
      <c r="AF1819" s="7"/>
      <c r="AG1819" s="7"/>
      <c r="AH1819" s="7"/>
      <c r="AI1819" s="7"/>
      <c r="AJ1819" s="7"/>
      <c r="AK1819" s="7"/>
      <c r="AL1819" s="7"/>
      <c r="AM1819" s="7"/>
      <c r="AN1819" s="7"/>
      <c r="AO1819" s="7"/>
      <c r="AP1819" s="7"/>
      <c r="AQ1819" s="7"/>
      <c r="AR1819" s="7"/>
      <c r="AS1819" s="7"/>
      <c r="AT1819" s="7"/>
      <c r="AU1819" s="7"/>
      <c r="AV1819" s="7"/>
      <c r="AW1819" s="7"/>
      <c r="AX1819" s="7"/>
      <c r="AY1819" s="7"/>
      <c r="AZ1819" s="7"/>
      <c r="BA1819" s="7"/>
      <c r="BB1819" s="7"/>
      <c r="BC1819" s="7"/>
      <c r="BD1819" s="7"/>
      <c r="BE1819" s="7"/>
    </row>
    <row r="1820" spans="2:57" x14ac:dyDescent="0.2">
      <c r="B1820" s="7"/>
      <c r="C1820" s="7"/>
      <c r="E1820" s="7"/>
      <c r="F1820" s="7"/>
      <c r="G1820" s="7"/>
      <c r="H1820" s="7"/>
      <c r="I1820" s="7"/>
      <c r="J1820" s="7"/>
      <c r="K1820" s="7"/>
      <c r="O1820" s="10"/>
      <c r="P1820" s="7"/>
      <c r="Q1820" s="7"/>
      <c r="S1820" s="7"/>
      <c r="T1820" s="7"/>
      <c r="U1820" s="7"/>
      <c r="V1820" s="7"/>
      <c r="X1820" s="7"/>
      <c r="Y1820" s="7"/>
      <c r="Z1820" s="7"/>
      <c r="AA1820" s="7"/>
      <c r="AC1820" s="7"/>
      <c r="AD1820" s="7"/>
      <c r="AF1820" s="7"/>
      <c r="AG1820" s="7"/>
      <c r="AH1820" s="7"/>
      <c r="AI1820" s="7"/>
      <c r="AJ1820" s="7"/>
      <c r="AK1820" s="7"/>
      <c r="AL1820" s="7"/>
      <c r="AM1820" s="7"/>
      <c r="AN1820" s="7"/>
      <c r="AO1820" s="7"/>
      <c r="AP1820" s="7"/>
      <c r="AQ1820" s="7"/>
      <c r="AR1820" s="7"/>
      <c r="AS1820" s="7"/>
      <c r="AT1820" s="7"/>
      <c r="AU1820" s="7"/>
      <c r="AV1820" s="7"/>
      <c r="AW1820" s="7"/>
      <c r="AX1820" s="7"/>
      <c r="AY1820" s="7"/>
      <c r="AZ1820" s="7"/>
      <c r="BA1820" s="7"/>
      <c r="BB1820" s="7"/>
      <c r="BC1820" s="7"/>
      <c r="BD1820" s="7"/>
      <c r="BE1820" s="7"/>
    </row>
    <row r="1821" spans="2:57" x14ac:dyDescent="0.2">
      <c r="B1821" s="7"/>
      <c r="C1821" s="7"/>
      <c r="E1821" s="7"/>
      <c r="F1821" s="7"/>
      <c r="G1821" s="7"/>
      <c r="H1821" s="7"/>
      <c r="I1821" s="7"/>
      <c r="J1821" s="7"/>
      <c r="K1821" s="7"/>
      <c r="O1821" s="10"/>
      <c r="P1821" s="7"/>
      <c r="Q1821" s="7"/>
      <c r="S1821" s="7"/>
      <c r="T1821" s="7"/>
      <c r="U1821" s="7"/>
      <c r="V1821" s="7"/>
      <c r="X1821" s="7"/>
      <c r="Y1821" s="7"/>
      <c r="Z1821" s="7"/>
      <c r="AA1821" s="7"/>
      <c r="AC1821" s="7"/>
      <c r="AD1821" s="7"/>
      <c r="AF1821" s="7"/>
      <c r="AG1821" s="7"/>
      <c r="AH1821" s="7"/>
      <c r="AI1821" s="7"/>
      <c r="AJ1821" s="7"/>
      <c r="AK1821" s="7"/>
      <c r="AL1821" s="7"/>
      <c r="AM1821" s="7"/>
      <c r="AN1821" s="7"/>
      <c r="AO1821" s="7"/>
      <c r="AP1821" s="7"/>
      <c r="AQ1821" s="7"/>
      <c r="AR1821" s="7"/>
      <c r="AS1821" s="7"/>
      <c r="AT1821" s="7"/>
      <c r="AU1821" s="7"/>
      <c r="AV1821" s="7"/>
      <c r="AW1821" s="7"/>
      <c r="AX1821" s="7"/>
      <c r="AY1821" s="7"/>
      <c r="AZ1821" s="7"/>
      <c r="BA1821" s="7"/>
      <c r="BB1821" s="7"/>
      <c r="BC1821" s="7"/>
      <c r="BD1821" s="7"/>
      <c r="BE1821" s="7"/>
    </row>
    <row r="1822" spans="2:57" x14ac:dyDescent="0.2">
      <c r="B1822" s="7"/>
      <c r="C1822" s="7"/>
      <c r="E1822" s="7"/>
      <c r="F1822" s="7"/>
      <c r="G1822" s="7"/>
      <c r="H1822" s="7"/>
      <c r="I1822" s="7"/>
      <c r="J1822" s="7"/>
      <c r="K1822" s="7"/>
      <c r="O1822" s="10"/>
      <c r="P1822" s="7"/>
      <c r="Q1822" s="7"/>
      <c r="S1822" s="7"/>
      <c r="T1822" s="7"/>
      <c r="U1822" s="7"/>
      <c r="V1822" s="7"/>
      <c r="X1822" s="7"/>
      <c r="Y1822" s="7"/>
      <c r="Z1822" s="7"/>
      <c r="AA1822" s="7"/>
      <c r="AC1822" s="7"/>
      <c r="AD1822" s="7"/>
      <c r="AF1822" s="7"/>
      <c r="AG1822" s="7"/>
      <c r="AH1822" s="7"/>
      <c r="AI1822" s="7"/>
      <c r="AJ1822" s="7"/>
      <c r="AK1822" s="7"/>
      <c r="AL1822" s="7"/>
      <c r="AM1822" s="7"/>
      <c r="AN1822" s="7"/>
      <c r="AO1822" s="7"/>
      <c r="AP1822" s="7"/>
      <c r="AQ1822" s="7"/>
      <c r="AR1822" s="7"/>
      <c r="AS1822" s="7"/>
      <c r="AT1822" s="7"/>
      <c r="AU1822" s="7"/>
      <c r="AV1822" s="7"/>
      <c r="AW1822" s="7"/>
      <c r="AX1822" s="7"/>
      <c r="AY1822" s="7"/>
      <c r="AZ1822" s="7"/>
      <c r="BA1822" s="7"/>
      <c r="BB1822" s="7"/>
      <c r="BC1822" s="7"/>
      <c r="BD1822" s="7"/>
      <c r="BE1822" s="7"/>
    </row>
    <row r="1823" spans="2:57" x14ac:dyDescent="0.2">
      <c r="B1823" s="7"/>
      <c r="C1823" s="7"/>
      <c r="E1823" s="7"/>
      <c r="F1823" s="7"/>
      <c r="G1823" s="7"/>
      <c r="H1823" s="7"/>
      <c r="I1823" s="7"/>
      <c r="J1823" s="7"/>
      <c r="K1823" s="7"/>
      <c r="O1823" s="10"/>
      <c r="P1823" s="7"/>
      <c r="Q1823" s="7"/>
      <c r="S1823" s="7"/>
      <c r="T1823" s="7"/>
      <c r="U1823" s="7"/>
      <c r="V1823" s="7"/>
      <c r="X1823" s="7"/>
      <c r="Y1823" s="7"/>
      <c r="Z1823" s="7"/>
      <c r="AA1823" s="7"/>
      <c r="AC1823" s="7"/>
      <c r="AD1823" s="7"/>
      <c r="AF1823" s="7"/>
      <c r="AG1823" s="7"/>
      <c r="AH1823" s="7"/>
      <c r="AI1823" s="7"/>
      <c r="AJ1823" s="7"/>
      <c r="AK1823" s="7"/>
      <c r="AL1823" s="7"/>
      <c r="AM1823" s="7"/>
      <c r="AN1823" s="7"/>
      <c r="AO1823" s="7"/>
      <c r="AP1823" s="7"/>
      <c r="AQ1823" s="7"/>
      <c r="AR1823" s="7"/>
      <c r="AS1823" s="7"/>
      <c r="AT1823" s="7"/>
      <c r="AU1823" s="7"/>
      <c r="AV1823" s="7"/>
      <c r="AW1823" s="7"/>
      <c r="AX1823" s="7"/>
      <c r="AY1823" s="7"/>
      <c r="AZ1823" s="7"/>
      <c r="BA1823" s="7"/>
      <c r="BB1823" s="7"/>
      <c r="BC1823" s="7"/>
      <c r="BD1823" s="7"/>
      <c r="BE1823" s="7"/>
    </row>
    <row r="1824" spans="2:57" x14ac:dyDescent="0.2">
      <c r="B1824" s="7"/>
      <c r="C1824" s="7"/>
      <c r="E1824" s="7"/>
      <c r="F1824" s="7"/>
      <c r="G1824" s="7"/>
      <c r="H1824" s="7"/>
      <c r="I1824" s="7"/>
      <c r="J1824" s="7"/>
      <c r="K1824" s="7"/>
      <c r="O1824" s="10"/>
      <c r="P1824" s="7"/>
      <c r="Q1824" s="7"/>
      <c r="S1824" s="7"/>
      <c r="T1824" s="7"/>
      <c r="U1824" s="7"/>
      <c r="V1824" s="7"/>
      <c r="X1824" s="7"/>
      <c r="Y1824" s="7"/>
      <c r="Z1824" s="7"/>
      <c r="AA1824" s="7"/>
      <c r="AC1824" s="7"/>
      <c r="AD1824" s="7"/>
      <c r="AF1824" s="7"/>
      <c r="AG1824" s="7"/>
      <c r="AH1824" s="7"/>
      <c r="AI1824" s="7"/>
      <c r="AJ1824" s="7"/>
      <c r="AK1824" s="7"/>
      <c r="AL1824" s="7"/>
      <c r="AM1824" s="7"/>
      <c r="AN1824" s="7"/>
      <c r="AO1824" s="7"/>
      <c r="AP1824" s="7"/>
      <c r="AQ1824" s="7"/>
      <c r="AR1824" s="7"/>
      <c r="AS1824" s="7"/>
      <c r="AT1824" s="7"/>
      <c r="AU1824" s="7"/>
      <c r="AV1824" s="7"/>
      <c r="AW1824" s="7"/>
      <c r="AX1824" s="7"/>
      <c r="AY1824" s="7"/>
      <c r="AZ1824" s="7"/>
      <c r="BA1824" s="7"/>
      <c r="BB1824" s="7"/>
      <c r="BC1824" s="7"/>
      <c r="BD1824" s="7"/>
      <c r="BE1824" s="7"/>
    </row>
    <row r="1825" spans="2:57" x14ac:dyDescent="0.2">
      <c r="B1825" s="7"/>
      <c r="C1825" s="7"/>
      <c r="E1825" s="7"/>
      <c r="F1825" s="7"/>
      <c r="G1825" s="7"/>
      <c r="H1825" s="7"/>
      <c r="I1825" s="7"/>
      <c r="J1825" s="7"/>
      <c r="K1825" s="7"/>
      <c r="O1825" s="10"/>
      <c r="P1825" s="7"/>
      <c r="Q1825" s="7"/>
      <c r="S1825" s="7"/>
      <c r="T1825" s="7"/>
      <c r="U1825" s="7"/>
      <c r="V1825" s="7"/>
      <c r="X1825" s="7"/>
      <c r="Y1825" s="7"/>
      <c r="Z1825" s="7"/>
      <c r="AA1825" s="7"/>
      <c r="AC1825" s="7"/>
      <c r="AD1825" s="7"/>
      <c r="AF1825" s="7"/>
      <c r="AG1825" s="7"/>
      <c r="AH1825" s="7"/>
      <c r="AI1825" s="7"/>
      <c r="AJ1825" s="7"/>
      <c r="AK1825" s="7"/>
      <c r="AL1825" s="7"/>
      <c r="AM1825" s="7"/>
      <c r="AN1825" s="7"/>
      <c r="AO1825" s="7"/>
      <c r="AP1825" s="7"/>
      <c r="AQ1825" s="7"/>
      <c r="AR1825" s="7"/>
      <c r="AS1825" s="7"/>
      <c r="AT1825" s="7"/>
      <c r="AU1825" s="7"/>
      <c r="AV1825" s="7"/>
      <c r="AW1825" s="7"/>
      <c r="AX1825" s="7"/>
      <c r="AY1825" s="7"/>
      <c r="AZ1825" s="7"/>
      <c r="BA1825" s="7"/>
      <c r="BB1825" s="7"/>
      <c r="BC1825" s="7"/>
      <c r="BD1825" s="7"/>
      <c r="BE1825" s="7"/>
    </row>
    <row r="1826" spans="2:57" x14ac:dyDescent="0.2">
      <c r="B1826" s="7"/>
      <c r="C1826" s="7"/>
      <c r="E1826" s="7"/>
      <c r="F1826" s="7"/>
      <c r="G1826" s="7"/>
      <c r="H1826" s="7"/>
      <c r="I1826" s="7"/>
      <c r="J1826" s="7"/>
      <c r="K1826" s="7"/>
      <c r="O1826" s="10"/>
      <c r="P1826" s="7"/>
      <c r="Q1826" s="7"/>
      <c r="S1826" s="7"/>
      <c r="T1826" s="7"/>
      <c r="U1826" s="7"/>
      <c r="V1826" s="7"/>
      <c r="X1826" s="7"/>
      <c r="Y1826" s="7"/>
      <c r="Z1826" s="7"/>
      <c r="AA1826" s="7"/>
      <c r="AC1826" s="7"/>
      <c r="AD1826" s="7"/>
      <c r="AF1826" s="7"/>
      <c r="AG1826" s="7"/>
      <c r="AH1826" s="7"/>
      <c r="AI1826" s="7"/>
      <c r="AJ1826" s="7"/>
      <c r="AK1826" s="7"/>
      <c r="AL1826" s="7"/>
      <c r="AM1826" s="7"/>
      <c r="AN1826" s="7"/>
      <c r="AO1826" s="7"/>
      <c r="AP1826" s="7"/>
      <c r="AQ1826" s="7"/>
      <c r="AR1826" s="7"/>
      <c r="AS1826" s="7"/>
      <c r="AT1826" s="7"/>
      <c r="AU1826" s="7"/>
      <c r="AV1826" s="7"/>
      <c r="AW1826" s="7"/>
      <c r="AX1826" s="7"/>
      <c r="AY1826" s="7"/>
      <c r="AZ1826" s="7"/>
      <c r="BA1826" s="7"/>
      <c r="BB1826" s="7"/>
      <c r="BC1826" s="7"/>
      <c r="BD1826" s="7"/>
      <c r="BE1826" s="7"/>
    </row>
    <row r="1827" spans="2:57" x14ac:dyDescent="0.2">
      <c r="B1827" s="7"/>
      <c r="C1827" s="7"/>
      <c r="E1827" s="7"/>
      <c r="F1827" s="7"/>
      <c r="G1827" s="7"/>
      <c r="H1827" s="7"/>
      <c r="I1827" s="7"/>
      <c r="J1827" s="7"/>
      <c r="K1827" s="7"/>
      <c r="O1827" s="10"/>
      <c r="P1827" s="7"/>
      <c r="Q1827" s="7"/>
      <c r="S1827" s="7"/>
      <c r="T1827" s="7"/>
      <c r="U1827" s="7"/>
      <c r="V1827" s="7"/>
      <c r="X1827" s="7"/>
      <c r="Y1827" s="7"/>
      <c r="Z1827" s="7"/>
      <c r="AA1827" s="7"/>
      <c r="AC1827" s="7"/>
      <c r="AD1827" s="7"/>
      <c r="AF1827" s="7"/>
      <c r="AG1827" s="7"/>
      <c r="AH1827" s="7"/>
      <c r="AI1827" s="7"/>
      <c r="AJ1827" s="7"/>
      <c r="AK1827" s="7"/>
      <c r="AL1827" s="7"/>
      <c r="AM1827" s="7"/>
      <c r="AN1827" s="7"/>
      <c r="AO1827" s="7"/>
      <c r="AP1827" s="7"/>
      <c r="AQ1827" s="7"/>
      <c r="AR1827" s="7"/>
      <c r="AS1827" s="7"/>
      <c r="AT1827" s="7"/>
      <c r="AU1827" s="7"/>
      <c r="AV1827" s="7"/>
      <c r="AW1827" s="7"/>
      <c r="AX1827" s="7"/>
      <c r="AY1827" s="7"/>
      <c r="AZ1827" s="7"/>
      <c r="BA1827" s="7"/>
      <c r="BB1827" s="7"/>
      <c r="BC1827" s="7"/>
      <c r="BD1827" s="7"/>
      <c r="BE1827" s="7"/>
    </row>
    <row r="1828" spans="2:57" x14ac:dyDescent="0.2">
      <c r="B1828" s="7"/>
      <c r="C1828" s="7"/>
      <c r="E1828" s="7"/>
      <c r="F1828" s="7"/>
      <c r="G1828" s="7"/>
      <c r="H1828" s="7"/>
      <c r="I1828" s="7"/>
      <c r="J1828" s="7"/>
      <c r="K1828" s="7"/>
      <c r="O1828" s="10"/>
      <c r="P1828" s="7"/>
      <c r="Q1828" s="7"/>
      <c r="S1828" s="7"/>
      <c r="T1828" s="7"/>
      <c r="U1828" s="7"/>
      <c r="V1828" s="7"/>
      <c r="X1828" s="7"/>
      <c r="Y1828" s="7"/>
      <c r="Z1828" s="7"/>
      <c r="AA1828" s="7"/>
      <c r="AC1828" s="7"/>
      <c r="AD1828" s="7"/>
      <c r="AF1828" s="7"/>
      <c r="AG1828" s="7"/>
      <c r="AH1828" s="7"/>
      <c r="AI1828" s="7"/>
      <c r="AJ1828" s="7"/>
      <c r="AK1828" s="7"/>
      <c r="AL1828" s="7"/>
      <c r="AM1828" s="7"/>
      <c r="AN1828" s="7"/>
      <c r="AO1828" s="7"/>
      <c r="AP1828" s="7"/>
      <c r="AQ1828" s="7"/>
      <c r="AR1828" s="7"/>
      <c r="AS1828" s="7"/>
      <c r="AT1828" s="7"/>
      <c r="AU1828" s="7"/>
      <c r="AV1828" s="7"/>
      <c r="AW1828" s="7"/>
      <c r="AX1828" s="7"/>
      <c r="AY1828" s="7"/>
      <c r="AZ1828" s="7"/>
      <c r="BA1828" s="7"/>
      <c r="BB1828" s="7"/>
      <c r="BC1828" s="7"/>
      <c r="BD1828" s="7"/>
      <c r="BE1828" s="7"/>
    </row>
    <row r="1829" spans="2:57" x14ac:dyDescent="0.2">
      <c r="B1829" s="7"/>
      <c r="C1829" s="7"/>
      <c r="E1829" s="7"/>
      <c r="F1829" s="7"/>
      <c r="G1829" s="7"/>
      <c r="H1829" s="7"/>
      <c r="I1829" s="7"/>
      <c r="J1829" s="7"/>
      <c r="K1829" s="7"/>
      <c r="O1829" s="10"/>
      <c r="P1829" s="7"/>
      <c r="Q1829" s="7"/>
      <c r="S1829" s="7"/>
      <c r="T1829" s="7"/>
      <c r="U1829" s="7"/>
      <c r="V1829" s="7"/>
      <c r="X1829" s="7"/>
      <c r="Y1829" s="7"/>
      <c r="Z1829" s="7"/>
      <c r="AA1829" s="7"/>
      <c r="AC1829" s="7"/>
      <c r="AD1829" s="7"/>
      <c r="AF1829" s="7"/>
      <c r="AG1829" s="7"/>
      <c r="AH1829" s="7"/>
      <c r="AI1829" s="7"/>
      <c r="AJ1829" s="7"/>
      <c r="AK1829" s="7"/>
      <c r="AL1829" s="7"/>
      <c r="AM1829" s="7"/>
      <c r="AN1829" s="7"/>
      <c r="AO1829" s="7"/>
      <c r="AP1829" s="7"/>
      <c r="AQ1829" s="7"/>
      <c r="AR1829" s="7"/>
      <c r="AS1829" s="7"/>
      <c r="AT1829" s="7"/>
      <c r="AU1829" s="7"/>
      <c r="AV1829" s="7"/>
      <c r="AW1829" s="7"/>
      <c r="AX1829" s="7"/>
      <c r="AY1829" s="7"/>
      <c r="AZ1829" s="7"/>
      <c r="BA1829" s="7"/>
      <c r="BB1829" s="7"/>
      <c r="BC1829" s="7"/>
      <c r="BD1829" s="7"/>
      <c r="BE1829" s="7"/>
    </row>
    <row r="1830" spans="2:57" x14ac:dyDescent="0.2">
      <c r="B1830" s="7"/>
      <c r="C1830" s="7"/>
      <c r="E1830" s="7"/>
      <c r="F1830" s="7"/>
      <c r="G1830" s="7"/>
      <c r="H1830" s="7"/>
      <c r="I1830" s="7"/>
      <c r="J1830" s="7"/>
      <c r="K1830" s="7"/>
      <c r="O1830" s="10"/>
      <c r="P1830" s="7"/>
      <c r="Q1830" s="7"/>
      <c r="S1830" s="7"/>
      <c r="T1830" s="7"/>
      <c r="U1830" s="7"/>
      <c r="V1830" s="7"/>
      <c r="X1830" s="7"/>
      <c r="Y1830" s="7"/>
      <c r="Z1830" s="7"/>
      <c r="AA1830" s="7"/>
      <c r="AC1830" s="7"/>
      <c r="AD1830" s="7"/>
      <c r="AF1830" s="7"/>
      <c r="AG1830" s="7"/>
      <c r="AH1830" s="7"/>
      <c r="AI1830" s="7"/>
      <c r="AJ1830" s="7"/>
      <c r="AK1830" s="7"/>
      <c r="AL1830" s="7"/>
      <c r="AM1830" s="7"/>
      <c r="AN1830" s="7"/>
      <c r="AO1830" s="7"/>
      <c r="AP1830" s="7"/>
      <c r="AQ1830" s="7"/>
      <c r="AR1830" s="7"/>
      <c r="AS1830" s="7"/>
      <c r="AT1830" s="7"/>
      <c r="AU1830" s="7"/>
      <c r="AV1830" s="7"/>
      <c r="AW1830" s="7"/>
      <c r="AX1830" s="7"/>
      <c r="AY1830" s="7"/>
      <c r="AZ1830" s="7"/>
      <c r="BA1830" s="7"/>
      <c r="BB1830" s="7"/>
      <c r="BC1830" s="7"/>
      <c r="BD1830" s="7"/>
      <c r="BE1830" s="7"/>
    </row>
    <row r="1831" spans="2:57" x14ac:dyDescent="0.2">
      <c r="B1831" s="7"/>
      <c r="C1831" s="7"/>
      <c r="E1831" s="7"/>
      <c r="F1831" s="7"/>
      <c r="G1831" s="7"/>
      <c r="H1831" s="7"/>
      <c r="I1831" s="7"/>
      <c r="J1831" s="7"/>
      <c r="K1831" s="7"/>
      <c r="O1831" s="10"/>
      <c r="P1831" s="7"/>
      <c r="Q1831" s="7"/>
      <c r="S1831" s="7"/>
      <c r="T1831" s="7"/>
      <c r="U1831" s="7"/>
      <c r="V1831" s="7"/>
      <c r="X1831" s="7"/>
      <c r="Y1831" s="7"/>
      <c r="Z1831" s="7"/>
      <c r="AA1831" s="7"/>
      <c r="AC1831" s="7"/>
      <c r="AD1831" s="7"/>
      <c r="AF1831" s="7"/>
      <c r="AG1831" s="7"/>
      <c r="AH1831" s="7"/>
      <c r="AI1831" s="7"/>
      <c r="AJ1831" s="7"/>
      <c r="AK1831" s="7"/>
      <c r="AL1831" s="7"/>
      <c r="AM1831" s="7"/>
      <c r="AN1831" s="7"/>
      <c r="AO1831" s="7"/>
      <c r="AP1831" s="7"/>
      <c r="AQ1831" s="7"/>
      <c r="AR1831" s="7"/>
      <c r="AS1831" s="7"/>
      <c r="AT1831" s="7"/>
      <c r="AU1831" s="7"/>
      <c r="AV1831" s="7"/>
      <c r="AW1831" s="7"/>
      <c r="AX1831" s="7"/>
      <c r="AY1831" s="7"/>
      <c r="AZ1831" s="7"/>
      <c r="BA1831" s="7"/>
      <c r="BB1831" s="7"/>
      <c r="BC1831" s="7"/>
      <c r="BD1831" s="7"/>
      <c r="BE1831" s="7"/>
    </row>
    <row r="1832" spans="2:57" x14ac:dyDescent="0.2">
      <c r="B1832" s="7"/>
      <c r="C1832" s="7"/>
      <c r="E1832" s="7"/>
      <c r="F1832" s="7"/>
      <c r="G1832" s="7"/>
      <c r="H1832" s="7"/>
      <c r="I1832" s="7"/>
      <c r="J1832" s="7"/>
      <c r="K1832" s="7"/>
      <c r="O1832" s="10"/>
      <c r="P1832" s="7"/>
      <c r="Q1832" s="7"/>
      <c r="S1832" s="7"/>
      <c r="T1832" s="7"/>
      <c r="U1832" s="7"/>
      <c r="V1832" s="7"/>
      <c r="X1832" s="7"/>
      <c r="Y1832" s="7"/>
      <c r="Z1832" s="7"/>
      <c r="AA1832" s="7"/>
      <c r="AC1832" s="7"/>
      <c r="AD1832" s="7"/>
      <c r="AF1832" s="7"/>
      <c r="AG1832" s="7"/>
      <c r="AH1832" s="7"/>
      <c r="AI1832" s="7"/>
      <c r="AJ1832" s="7"/>
      <c r="AK1832" s="7"/>
      <c r="AL1832" s="7"/>
      <c r="AM1832" s="7"/>
      <c r="AN1832" s="7"/>
      <c r="AO1832" s="7"/>
      <c r="AP1832" s="7"/>
      <c r="AQ1832" s="7"/>
      <c r="AR1832" s="7"/>
      <c r="AS1832" s="7"/>
      <c r="AT1832" s="7"/>
      <c r="AU1832" s="7"/>
      <c r="AV1832" s="7"/>
      <c r="AW1832" s="7"/>
      <c r="AX1832" s="7"/>
      <c r="AY1832" s="7"/>
      <c r="AZ1832" s="7"/>
      <c r="BA1832" s="7"/>
      <c r="BB1832" s="7"/>
      <c r="BC1832" s="7"/>
      <c r="BD1832" s="7"/>
      <c r="BE1832" s="7"/>
    </row>
    <row r="1833" spans="2:57" x14ac:dyDescent="0.2">
      <c r="B1833" s="7"/>
      <c r="C1833" s="7"/>
      <c r="E1833" s="7"/>
      <c r="F1833" s="7"/>
      <c r="G1833" s="7"/>
      <c r="H1833" s="7"/>
      <c r="I1833" s="7"/>
      <c r="J1833" s="7"/>
      <c r="K1833" s="7"/>
      <c r="O1833" s="10"/>
      <c r="P1833" s="7"/>
      <c r="Q1833" s="7"/>
      <c r="S1833" s="7"/>
      <c r="T1833" s="7"/>
      <c r="U1833" s="7"/>
      <c r="V1833" s="7"/>
      <c r="X1833" s="7"/>
      <c r="Y1833" s="7"/>
      <c r="Z1833" s="7"/>
      <c r="AA1833" s="7"/>
      <c r="AC1833" s="7"/>
      <c r="AD1833" s="7"/>
      <c r="AF1833" s="7"/>
      <c r="AG1833" s="7"/>
      <c r="AH1833" s="7"/>
      <c r="AI1833" s="7"/>
      <c r="AJ1833" s="7"/>
      <c r="AK1833" s="7"/>
      <c r="AL1833" s="7"/>
      <c r="AM1833" s="7"/>
      <c r="AN1833" s="7"/>
      <c r="AO1833" s="7"/>
      <c r="AP1833" s="7"/>
      <c r="AQ1833" s="7"/>
      <c r="AR1833" s="7"/>
      <c r="AS1833" s="7"/>
      <c r="AT1833" s="7"/>
      <c r="AU1833" s="7"/>
      <c r="AV1833" s="7"/>
      <c r="AW1833" s="7"/>
      <c r="AX1833" s="7"/>
      <c r="AY1833" s="7"/>
      <c r="AZ1833" s="7"/>
      <c r="BA1833" s="7"/>
      <c r="BB1833" s="7"/>
      <c r="BC1833" s="7"/>
      <c r="BD1833" s="7"/>
      <c r="BE1833" s="7"/>
    </row>
    <row r="1834" spans="2:57" x14ac:dyDescent="0.2">
      <c r="B1834" s="7"/>
      <c r="C1834" s="7"/>
      <c r="E1834" s="7"/>
      <c r="F1834" s="7"/>
      <c r="G1834" s="7"/>
      <c r="H1834" s="7"/>
      <c r="I1834" s="7"/>
      <c r="J1834" s="7"/>
      <c r="K1834" s="7"/>
      <c r="O1834" s="10"/>
      <c r="P1834" s="7"/>
      <c r="Q1834" s="7"/>
      <c r="S1834" s="7"/>
      <c r="T1834" s="7"/>
      <c r="U1834" s="7"/>
      <c r="V1834" s="7"/>
      <c r="X1834" s="7"/>
      <c r="Y1834" s="7"/>
      <c r="Z1834" s="7"/>
      <c r="AA1834" s="7"/>
      <c r="AC1834" s="7"/>
      <c r="AD1834" s="7"/>
      <c r="AF1834" s="7"/>
      <c r="AG1834" s="7"/>
      <c r="AH1834" s="7"/>
      <c r="AI1834" s="7"/>
      <c r="AJ1834" s="7"/>
      <c r="AK1834" s="7"/>
      <c r="AL1834" s="7"/>
      <c r="AM1834" s="7"/>
      <c r="AN1834" s="7"/>
      <c r="AO1834" s="7"/>
      <c r="AP1834" s="7"/>
      <c r="AQ1834" s="7"/>
      <c r="AR1834" s="7"/>
      <c r="AS1834" s="7"/>
      <c r="AT1834" s="7"/>
      <c r="AU1834" s="7"/>
      <c r="AV1834" s="7"/>
      <c r="AW1834" s="7"/>
      <c r="AX1834" s="7"/>
      <c r="AY1834" s="7"/>
      <c r="AZ1834" s="7"/>
      <c r="BA1834" s="7"/>
      <c r="BB1834" s="7"/>
      <c r="BC1834" s="7"/>
      <c r="BD1834" s="7"/>
      <c r="BE1834" s="7"/>
    </row>
    <row r="1835" spans="2:57" x14ac:dyDescent="0.2">
      <c r="B1835" s="7"/>
      <c r="C1835" s="7"/>
      <c r="E1835" s="7"/>
      <c r="F1835" s="7"/>
      <c r="G1835" s="7"/>
      <c r="H1835" s="7"/>
      <c r="I1835" s="7"/>
      <c r="J1835" s="7"/>
      <c r="K1835" s="7"/>
      <c r="O1835" s="10"/>
      <c r="P1835" s="7"/>
      <c r="Q1835" s="7"/>
      <c r="S1835" s="7"/>
      <c r="T1835" s="7"/>
      <c r="U1835" s="7"/>
      <c r="V1835" s="7"/>
      <c r="X1835" s="7"/>
      <c r="Y1835" s="7"/>
      <c r="Z1835" s="7"/>
      <c r="AA1835" s="7"/>
      <c r="AC1835" s="7"/>
      <c r="AD1835" s="7"/>
      <c r="AF1835" s="7"/>
      <c r="AG1835" s="7"/>
      <c r="AH1835" s="7"/>
      <c r="AI1835" s="7"/>
      <c r="AJ1835" s="7"/>
      <c r="AK1835" s="7"/>
      <c r="AL1835" s="7"/>
      <c r="AM1835" s="7"/>
      <c r="AN1835" s="7"/>
      <c r="AO1835" s="7"/>
      <c r="AP1835" s="7"/>
      <c r="AQ1835" s="7"/>
      <c r="AR1835" s="7"/>
      <c r="AS1835" s="7"/>
      <c r="AT1835" s="7"/>
      <c r="AU1835" s="7"/>
      <c r="AV1835" s="7"/>
      <c r="AW1835" s="7"/>
      <c r="AX1835" s="7"/>
      <c r="AY1835" s="7"/>
      <c r="AZ1835" s="7"/>
      <c r="BA1835" s="7"/>
      <c r="BB1835" s="7"/>
      <c r="BC1835" s="7"/>
      <c r="BD1835" s="7"/>
      <c r="BE1835" s="7"/>
    </row>
    <row r="1836" spans="2:57" x14ac:dyDescent="0.2">
      <c r="B1836" s="7"/>
      <c r="C1836" s="7"/>
      <c r="E1836" s="7"/>
      <c r="F1836" s="7"/>
      <c r="G1836" s="7"/>
      <c r="H1836" s="7"/>
      <c r="I1836" s="7"/>
      <c r="J1836" s="7"/>
      <c r="K1836" s="7"/>
      <c r="O1836" s="10"/>
      <c r="P1836" s="7"/>
      <c r="Q1836" s="7"/>
      <c r="S1836" s="7"/>
      <c r="T1836" s="7"/>
      <c r="U1836" s="7"/>
      <c r="V1836" s="7"/>
      <c r="X1836" s="7"/>
      <c r="Y1836" s="7"/>
      <c r="Z1836" s="7"/>
      <c r="AA1836" s="7"/>
      <c r="AC1836" s="7"/>
      <c r="AD1836" s="7"/>
      <c r="AF1836" s="7"/>
      <c r="AG1836" s="7"/>
      <c r="AH1836" s="7"/>
      <c r="AI1836" s="7"/>
      <c r="AJ1836" s="7"/>
      <c r="AK1836" s="7"/>
      <c r="AL1836" s="7"/>
      <c r="AM1836" s="7"/>
      <c r="AN1836" s="7"/>
      <c r="AO1836" s="7"/>
      <c r="AP1836" s="7"/>
      <c r="AQ1836" s="7"/>
      <c r="AR1836" s="7"/>
      <c r="AS1836" s="7"/>
      <c r="AT1836" s="7"/>
      <c r="AU1836" s="7"/>
      <c r="AV1836" s="7"/>
      <c r="AW1836" s="7"/>
      <c r="AX1836" s="7"/>
      <c r="AY1836" s="7"/>
      <c r="AZ1836" s="7"/>
      <c r="BA1836" s="7"/>
      <c r="BB1836" s="7"/>
      <c r="BC1836" s="7"/>
      <c r="BD1836" s="7"/>
      <c r="BE1836" s="7"/>
    </row>
    <row r="1837" spans="2:57" x14ac:dyDescent="0.2">
      <c r="B1837" s="7"/>
      <c r="C1837" s="7"/>
      <c r="E1837" s="7"/>
      <c r="F1837" s="7"/>
      <c r="G1837" s="7"/>
      <c r="H1837" s="7"/>
      <c r="I1837" s="7"/>
      <c r="J1837" s="7"/>
      <c r="K1837" s="7"/>
      <c r="O1837" s="10"/>
      <c r="P1837" s="7"/>
      <c r="Q1837" s="7"/>
      <c r="S1837" s="7"/>
      <c r="T1837" s="7"/>
      <c r="U1837" s="7"/>
      <c r="V1837" s="7"/>
      <c r="X1837" s="7"/>
      <c r="Y1837" s="7"/>
      <c r="Z1837" s="7"/>
      <c r="AA1837" s="7"/>
      <c r="AC1837" s="7"/>
      <c r="AD1837" s="7"/>
      <c r="AF1837" s="7"/>
      <c r="AG1837" s="7"/>
      <c r="AH1837" s="7"/>
      <c r="AI1837" s="7"/>
      <c r="AJ1837" s="7"/>
      <c r="AK1837" s="7"/>
      <c r="AL1837" s="7"/>
      <c r="AM1837" s="7"/>
      <c r="AN1837" s="7"/>
      <c r="AO1837" s="7"/>
      <c r="AP1837" s="7"/>
      <c r="AQ1837" s="7"/>
      <c r="AR1837" s="7"/>
      <c r="AS1837" s="7"/>
      <c r="AT1837" s="7"/>
      <c r="AU1837" s="7"/>
      <c r="AV1837" s="7"/>
      <c r="AW1837" s="7"/>
      <c r="AX1837" s="7"/>
      <c r="AY1837" s="7"/>
      <c r="AZ1837" s="7"/>
      <c r="BA1837" s="7"/>
      <c r="BB1837" s="7"/>
      <c r="BC1837" s="7"/>
      <c r="BD1837" s="7"/>
      <c r="BE1837" s="7"/>
    </row>
    <row r="1838" spans="2:57" x14ac:dyDescent="0.2">
      <c r="B1838" s="7"/>
      <c r="C1838" s="7"/>
      <c r="E1838" s="7"/>
      <c r="F1838" s="7"/>
      <c r="G1838" s="7"/>
      <c r="H1838" s="7"/>
      <c r="I1838" s="7"/>
      <c r="J1838" s="7"/>
      <c r="K1838" s="7"/>
      <c r="O1838" s="10"/>
      <c r="P1838" s="7"/>
      <c r="Q1838" s="7"/>
      <c r="S1838" s="7"/>
      <c r="T1838" s="7"/>
      <c r="U1838" s="7"/>
      <c r="V1838" s="7"/>
      <c r="X1838" s="7"/>
      <c r="Y1838" s="7"/>
      <c r="Z1838" s="7"/>
      <c r="AA1838" s="7"/>
      <c r="AC1838" s="7"/>
      <c r="AD1838" s="7"/>
      <c r="AF1838" s="7"/>
      <c r="AG1838" s="7"/>
      <c r="AH1838" s="7"/>
      <c r="AI1838" s="7"/>
      <c r="AJ1838" s="7"/>
      <c r="AK1838" s="7"/>
      <c r="AL1838" s="7"/>
      <c r="AM1838" s="7"/>
      <c r="AN1838" s="7"/>
      <c r="AO1838" s="7"/>
      <c r="AP1838" s="7"/>
      <c r="AQ1838" s="7"/>
      <c r="AR1838" s="7"/>
      <c r="AS1838" s="7"/>
      <c r="AT1838" s="7"/>
      <c r="AU1838" s="7"/>
      <c r="AV1838" s="7"/>
      <c r="AW1838" s="7"/>
      <c r="AX1838" s="7"/>
      <c r="AY1838" s="7"/>
      <c r="AZ1838" s="7"/>
      <c r="BA1838" s="7"/>
      <c r="BB1838" s="7"/>
      <c r="BC1838" s="7"/>
      <c r="BD1838" s="7"/>
      <c r="BE1838" s="7"/>
    </row>
    <row r="1839" spans="2:57" x14ac:dyDescent="0.2">
      <c r="B1839" s="7"/>
      <c r="C1839" s="7"/>
      <c r="E1839" s="7"/>
      <c r="F1839" s="7"/>
      <c r="G1839" s="7"/>
      <c r="H1839" s="7"/>
      <c r="I1839" s="7"/>
      <c r="J1839" s="7"/>
      <c r="K1839" s="7"/>
      <c r="O1839" s="10"/>
      <c r="P1839" s="7"/>
      <c r="Q1839" s="7"/>
      <c r="S1839" s="7"/>
      <c r="T1839" s="7"/>
      <c r="U1839" s="7"/>
      <c r="V1839" s="7"/>
      <c r="X1839" s="7"/>
      <c r="Y1839" s="7"/>
      <c r="Z1839" s="7"/>
      <c r="AA1839" s="7"/>
      <c r="AC1839" s="7"/>
      <c r="AD1839" s="7"/>
      <c r="AF1839" s="7"/>
      <c r="AG1839" s="7"/>
      <c r="AH1839" s="7"/>
      <c r="AI1839" s="7"/>
      <c r="AJ1839" s="7"/>
      <c r="AK1839" s="7"/>
      <c r="AL1839" s="7"/>
      <c r="AM1839" s="7"/>
      <c r="AN1839" s="7"/>
      <c r="AO1839" s="7"/>
      <c r="AP1839" s="7"/>
      <c r="AQ1839" s="7"/>
      <c r="AR1839" s="7"/>
      <c r="AS1839" s="7"/>
      <c r="AT1839" s="7"/>
      <c r="AU1839" s="7"/>
      <c r="AV1839" s="7"/>
      <c r="AW1839" s="7"/>
      <c r="AX1839" s="7"/>
      <c r="AY1839" s="7"/>
      <c r="AZ1839" s="7"/>
      <c r="BA1839" s="7"/>
      <c r="BB1839" s="7"/>
      <c r="BC1839" s="7"/>
      <c r="BD1839" s="7"/>
      <c r="BE1839" s="7"/>
    </row>
    <row r="1840" spans="2:57" x14ac:dyDescent="0.2">
      <c r="B1840" s="7"/>
      <c r="C1840" s="7"/>
      <c r="E1840" s="7"/>
      <c r="F1840" s="7"/>
      <c r="G1840" s="7"/>
      <c r="H1840" s="7"/>
      <c r="I1840" s="7"/>
      <c r="J1840" s="7"/>
      <c r="K1840" s="7"/>
      <c r="O1840" s="10"/>
      <c r="P1840" s="7"/>
      <c r="Q1840" s="7"/>
      <c r="S1840" s="7"/>
      <c r="T1840" s="7"/>
      <c r="U1840" s="7"/>
      <c r="V1840" s="7"/>
      <c r="X1840" s="7"/>
      <c r="Y1840" s="7"/>
      <c r="Z1840" s="7"/>
      <c r="AA1840" s="7"/>
      <c r="AC1840" s="7"/>
      <c r="AD1840" s="7"/>
      <c r="AF1840" s="7"/>
      <c r="AG1840" s="7"/>
      <c r="AH1840" s="7"/>
      <c r="AI1840" s="7"/>
      <c r="AJ1840" s="7"/>
      <c r="AK1840" s="7"/>
      <c r="AL1840" s="7"/>
      <c r="AM1840" s="7"/>
      <c r="AN1840" s="7"/>
      <c r="AO1840" s="7"/>
      <c r="AP1840" s="7"/>
      <c r="AQ1840" s="7"/>
      <c r="AR1840" s="7"/>
      <c r="AS1840" s="7"/>
      <c r="AT1840" s="7"/>
      <c r="AU1840" s="7"/>
      <c r="AV1840" s="7"/>
      <c r="AW1840" s="7"/>
      <c r="AX1840" s="7"/>
      <c r="AY1840" s="7"/>
      <c r="AZ1840" s="7"/>
      <c r="BA1840" s="7"/>
      <c r="BB1840" s="7"/>
      <c r="BC1840" s="7"/>
      <c r="BD1840" s="7"/>
      <c r="BE1840" s="7"/>
    </row>
    <row r="1841" spans="2:57" x14ac:dyDescent="0.2">
      <c r="B1841" s="7"/>
      <c r="C1841" s="7"/>
      <c r="E1841" s="7"/>
      <c r="F1841" s="7"/>
      <c r="G1841" s="7"/>
      <c r="H1841" s="7"/>
      <c r="I1841" s="7"/>
      <c r="J1841" s="7"/>
      <c r="K1841" s="7"/>
      <c r="O1841" s="10"/>
      <c r="P1841" s="7"/>
      <c r="Q1841" s="7"/>
      <c r="S1841" s="7"/>
      <c r="T1841" s="7"/>
      <c r="U1841" s="7"/>
      <c r="V1841" s="7"/>
      <c r="X1841" s="7"/>
      <c r="Y1841" s="7"/>
      <c r="Z1841" s="7"/>
      <c r="AA1841" s="7"/>
      <c r="AC1841" s="7"/>
      <c r="AD1841" s="7"/>
      <c r="AF1841" s="7"/>
      <c r="AG1841" s="7"/>
      <c r="AH1841" s="7"/>
      <c r="AI1841" s="7"/>
      <c r="AJ1841" s="7"/>
      <c r="AK1841" s="7"/>
      <c r="AL1841" s="7"/>
      <c r="AM1841" s="7"/>
      <c r="AN1841" s="7"/>
      <c r="AO1841" s="7"/>
      <c r="AP1841" s="7"/>
      <c r="AQ1841" s="7"/>
      <c r="AR1841" s="7"/>
      <c r="AS1841" s="7"/>
      <c r="AT1841" s="7"/>
      <c r="AU1841" s="7"/>
      <c r="AV1841" s="7"/>
      <c r="AW1841" s="7"/>
      <c r="AX1841" s="7"/>
      <c r="AY1841" s="7"/>
      <c r="AZ1841" s="7"/>
      <c r="BA1841" s="7"/>
      <c r="BB1841" s="7"/>
      <c r="BC1841" s="7"/>
      <c r="BD1841" s="7"/>
      <c r="BE1841" s="7"/>
    </row>
    <row r="1842" spans="2:57" x14ac:dyDescent="0.2">
      <c r="B1842" s="7"/>
      <c r="C1842" s="7"/>
      <c r="E1842" s="7"/>
      <c r="F1842" s="7"/>
      <c r="G1842" s="7"/>
      <c r="H1842" s="7"/>
      <c r="I1842" s="7"/>
      <c r="J1842" s="7"/>
      <c r="K1842" s="7"/>
      <c r="O1842" s="10"/>
      <c r="P1842" s="7"/>
      <c r="Q1842" s="7"/>
      <c r="S1842" s="7"/>
      <c r="T1842" s="7"/>
      <c r="U1842" s="7"/>
      <c r="V1842" s="7"/>
      <c r="X1842" s="7"/>
      <c r="Y1842" s="7"/>
      <c r="Z1842" s="7"/>
      <c r="AA1842" s="7"/>
      <c r="AC1842" s="7"/>
      <c r="AD1842" s="7"/>
      <c r="AF1842" s="7"/>
      <c r="AG1842" s="7"/>
      <c r="AH1842" s="7"/>
      <c r="AI1842" s="7"/>
      <c r="AJ1842" s="7"/>
      <c r="AK1842" s="7"/>
      <c r="AL1842" s="7"/>
      <c r="AM1842" s="7"/>
      <c r="AN1842" s="7"/>
      <c r="AO1842" s="7"/>
      <c r="AP1842" s="7"/>
      <c r="AQ1842" s="7"/>
      <c r="AR1842" s="7"/>
      <c r="AS1842" s="7"/>
      <c r="AT1842" s="7"/>
      <c r="AU1842" s="7"/>
      <c r="AV1842" s="7"/>
      <c r="AW1842" s="7"/>
      <c r="AX1842" s="7"/>
      <c r="AY1842" s="7"/>
      <c r="AZ1842" s="7"/>
      <c r="BA1842" s="7"/>
      <c r="BB1842" s="7"/>
      <c r="BC1842" s="7"/>
      <c r="BD1842" s="7"/>
      <c r="BE1842" s="7"/>
    </row>
    <row r="1843" spans="2:57" x14ac:dyDescent="0.2">
      <c r="B1843" s="7"/>
      <c r="C1843" s="7"/>
      <c r="E1843" s="7"/>
      <c r="F1843" s="7"/>
      <c r="G1843" s="7"/>
      <c r="H1843" s="7"/>
      <c r="I1843" s="7"/>
      <c r="J1843" s="7"/>
      <c r="K1843" s="7"/>
      <c r="O1843" s="10"/>
      <c r="P1843" s="7"/>
      <c r="Q1843" s="7"/>
      <c r="S1843" s="7"/>
      <c r="T1843" s="7"/>
      <c r="U1843" s="7"/>
      <c r="V1843" s="7"/>
      <c r="X1843" s="7"/>
      <c r="Y1843" s="7"/>
      <c r="Z1843" s="7"/>
      <c r="AA1843" s="7"/>
      <c r="AC1843" s="7"/>
      <c r="AD1843" s="7"/>
      <c r="AF1843" s="7"/>
      <c r="AG1843" s="7"/>
      <c r="AH1843" s="7"/>
      <c r="AI1843" s="7"/>
      <c r="AJ1843" s="7"/>
      <c r="AK1843" s="7"/>
      <c r="AL1843" s="7"/>
      <c r="AM1843" s="7"/>
      <c r="AN1843" s="7"/>
      <c r="AO1843" s="7"/>
      <c r="AP1843" s="7"/>
      <c r="AQ1843" s="7"/>
      <c r="AR1843" s="7"/>
      <c r="AS1843" s="7"/>
      <c r="AT1843" s="7"/>
      <c r="AU1843" s="7"/>
      <c r="AV1843" s="7"/>
      <c r="AW1843" s="7"/>
      <c r="AX1843" s="7"/>
      <c r="AY1843" s="7"/>
      <c r="AZ1843" s="7"/>
      <c r="BA1843" s="7"/>
      <c r="BB1843" s="7"/>
      <c r="BC1843" s="7"/>
      <c r="BD1843" s="7"/>
      <c r="BE1843" s="7"/>
    </row>
    <row r="1844" spans="2:57" x14ac:dyDescent="0.2">
      <c r="B1844" s="7"/>
      <c r="C1844" s="7"/>
      <c r="E1844" s="7"/>
      <c r="F1844" s="7"/>
      <c r="G1844" s="7"/>
      <c r="H1844" s="7"/>
      <c r="I1844" s="7"/>
      <c r="J1844" s="7"/>
      <c r="K1844" s="7"/>
      <c r="O1844" s="10"/>
      <c r="P1844" s="7"/>
      <c r="Q1844" s="7"/>
      <c r="S1844" s="7"/>
      <c r="T1844" s="7"/>
      <c r="U1844" s="7"/>
      <c r="V1844" s="7"/>
      <c r="X1844" s="7"/>
      <c r="Y1844" s="7"/>
      <c r="Z1844" s="7"/>
      <c r="AA1844" s="7"/>
      <c r="AC1844" s="7"/>
      <c r="AD1844" s="7"/>
      <c r="AF1844" s="7"/>
      <c r="AG1844" s="7"/>
      <c r="AH1844" s="7"/>
      <c r="AI1844" s="7"/>
      <c r="AJ1844" s="7"/>
      <c r="AK1844" s="7"/>
      <c r="AL1844" s="7"/>
      <c r="AM1844" s="7"/>
      <c r="AN1844" s="7"/>
      <c r="AO1844" s="7"/>
      <c r="AP1844" s="7"/>
      <c r="AQ1844" s="7"/>
      <c r="AR1844" s="7"/>
      <c r="AS1844" s="7"/>
      <c r="AT1844" s="7"/>
      <c r="AU1844" s="7"/>
      <c r="AV1844" s="7"/>
      <c r="AW1844" s="7"/>
      <c r="AX1844" s="7"/>
      <c r="AY1844" s="7"/>
      <c r="AZ1844" s="7"/>
      <c r="BA1844" s="7"/>
      <c r="BB1844" s="7"/>
      <c r="BC1844" s="7"/>
      <c r="BD1844" s="7"/>
      <c r="BE1844" s="7"/>
    </row>
    <row r="1845" spans="2:57" x14ac:dyDescent="0.2">
      <c r="B1845" s="7"/>
      <c r="C1845" s="7"/>
      <c r="E1845" s="7"/>
      <c r="F1845" s="7"/>
      <c r="G1845" s="7"/>
      <c r="H1845" s="7"/>
      <c r="I1845" s="7"/>
      <c r="J1845" s="7"/>
      <c r="K1845" s="7"/>
      <c r="O1845" s="10"/>
      <c r="P1845" s="7"/>
      <c r="Q1845" s="7"/>
      <c r="S1845" s="7"/>
      <c r="T1845" s="7"/>
      <c r="U1845" s="7"/>
      <c r="V1845" s="7"/>
      <c r="X1845" s="7"/>
      <c r="Y1845" s="7"/>
      <c r="Z1845" s="7"/>
      <c r="AA1845" s="7"/>
      <c r="AC1845" s="7"/>
      <c r="AD1845" s="7"/>
      <c r="AF1845" s="7"/>
      <c r="AG1845" s="7"/>
      <c r="AH1845" s="7"/>
      <c r="AI1845" s="7"/>
      <c r="AJ1845" s="7"/>
      <c r="AK1845" s="7"/>
      <c r="AL1845" s="7"/>
      <c r="AM1845" s="7"/>
      <c r="AN1845" s="7"/>
      <c r="AO1845" s="7"/>
      <c r="AP1845" s="7"/>
      <c r="AQ1845" s="7"/>
      <c r="AR1845" s="7"/>
      <c r="AS1845" s="7"/>
      <c r="AT1845" s="7"/>
      <c r="AU1845" s="7"/>
      <c r="AV1845" s="7"/>
      <c r="AW1845" s="7"/>
      <c r="AX1845" s="7"/>
      <c r="AY1845" s="7"/>
      <c r="AZ1845" s="7"/>
      <c r="BA1845" s="7"/>
      <c r="BB1845" s="7"/>
      <c r="BC1845" s="7"/>
      <c r="BD1845" s="7"/>
      <c r="BE1845" s="7"/>
    </row>
    <row r="1846" spans="2:57" x14ac:dyDescent="0.2">
      <c r="B1846" s="7"/>
      <c r="C1846" s="7"/>
      <c r="E1846" s="7"/>
      <c r="F1846" s="7"/>
      <c r="G1846" s="7"/>
      <c r="H1846" s="7"/>
      <c r="I1846" s="7"/>
      <c r="J1846" s="7"/>
      <c r="K1846" s="7"/>
      <c r="O1846" s="10"/>
      <c r="P1846" s="7"/>
      <c r="Q1846" s="7"/>
      <c r="S1846" s="7"/>
      <c r="T1846" s="7"/>
      <c r="U1846" s="7"/>
      <c r="V1846" s="7"/>
      <c r="X1846" s="7"/>
      <c r="Y1846" s="7"/>
      <c r="Z1846" s="7"/>
      <c r="AA1846" s="7"/>
      <c r="AC1846" s="7"/>
      <c r="AD1846" s="7"/>
      <c r="AF1846" s="7"/>
      <c r="AG1846" s="7"/>
      <c r="AH1846" s="7"/>
      <c r="AI1846" s="7"/>
      <c r="AJ1846" s="7"/>
      <c r="AK1846" s="7"/>
      <c r="AL1846" s="7"/>
      <c r="AM1846" s="7"/>
      <c r="AN1846" s="7"/>
      <c r="AO1846" s="7"/>
      <c r="AP1846" s="7"/>
      <c r="AQ1846" s="7"/>
      <c r="AR1846" s="7"/>
      <c r="AS1846" s="7"/>
      <c r="AT1846" s="7"/>
      <c r="AU1846" s="7"/>
      <c r="AV1846" s="7"/>
      <c r="AW1846" s="7"/>
      <c r="AX1846" s="7"/>
      <c r="AY1846" s="7"/>
      <c r="AZ1846" s="7"/>
      <c r="BA1846" s="7"/>
      <c r="BB1846" s="7"/>
      <c r="BC1846" s="7"/>
      <c r="BD1846" s="7"/>
      <c r="BE1846" s="7"/>
    </row>
    <row r="1847" spans="2:57" x14ac:dyDescent="0.2">
      <c r="B1847" s="7"/>
      <c r="C1847" s="7"/>
      <c r="E1847" s="7"/>
      <c r="F1847" s="7"/>
      <c r="G1847" s="7"/>
      <c r="H1847" s="7"/>
      <c r="I1847" s="7"/>
      <c r="J1847" s="7"/>
      <c r="K1847" s="7"/>
      <c r="O1847" s="10"/>
      <c r="P1847" s="7"/>
      <c r="Q1847" s="7"/>
      <c r="S1847" s="7"/>
      <c r="T1847" s="7"/>
      <c r="U1847" s="7"/>
      <c r="V1847" s="7"/>
      <c r="X1847" s="7"/>
      <c r="Y1847" s="7"/>
      <c r="Z1847" s="7"/>
      <c r="AA1847" s="7"/>
      <c r="AC1847" s="7"/>
      <c r="AD1847" s="7"/>
      <c r="AF1847" s="7"/>
      <c r="AG1847" s="7"/>
      <c r="AH1847" s="7"/>
      <c r="AI1847" s="7"/>
      <c r="AJ1847" s="7"/>
      <c r="AK1847" s="7"/>
      <c r="AL1847" s="7"/>
      <c r="AM1847" s="7"/>
      <c r="AN1847" s="7"/>
      <c r="AO1847" s="7"/>
      <c r="AP1847" s="7"/>
      <c r="AQ1847" s="7"/>
      <c r="AR1847" s="7"/>
      <c r="AS1847" s="7"/>
      <c r="AT1847" s="7"/>
      <c r="AU1847" s="7"/>
      <c r="AV1847" s="7"/>
      <c r="AW1847" s="7"/>
      <c r="AX1847" s="7"/>
      <c r="AY1847" s="7"/>
      <c r="AZ1847" s="7"/>
      <c r="BA1847" s="7"/>
      <c r="BB1847" s="7"/>
      <c r="BC1847" s="7"/>
      <c r="BD1847" s="7"/>
      <c r="BE1847" s="7"/>
    </row>
    <row r="1848" spans="2:57" x14ac:dyDescent="0.2">
      <c r="B1848" s="7"/>
      <c r="C1848" s="7"/>
      <c r="E1848" s="7"/>
      <c r="F1848" s="7"/>
      <c r="G1848" s="7"/>
      <c r="H1848" s="7"/>
      <c r="I1848" s="7"/>
      <c r="J1848" s="7"/>
      <c r="K1848" s="7"/>
      <c r="O1848" s="10"/>
      <c r="P1848" s="7"/>
      <c r="Q1848" s="7"/>
      <c r="S1848" s="7"/>
      <c r="T1848" s="7"/>
      <c r="U1848" s="7"/>
      <c r="V1848" s="7"/>
      <c r="X1848" s="7"/>
      <c r="Y1848" s="7"/>
      <c r="Z1848" s="7"/>
      <c r="AA1848" s="7"/>
      <c r="AC1848" s="7"/>
      <c r="AD1848" s="7"/>
      <c r="AF1848" s="7"/>
      <c r="AG1848" s="7"/>
      <c r="AH1848" s="7"/>
      <c r="AI1848" s="7"/>
      <c r="AJ1848" s="7"/>
      <c r="AK1848" s="7"/>
      <c r="AL1848" s="7"/>
      <c r="AM1848" s="7"/>
      <c r="AN1848" s="7"/>
      <c r="AO1848" s="7"/>
      <c r="AP1848" s="7"/>
      <c r="AQ1848" s="7"/>
      <c r="AR1848" s="7"/>
      <c r="AS1848" s="7"/>
      <c r="AT1848" s="7"/>
      <c r="AU1848" s="7"/>
      <c r="AV1848" s="7"/>
      <c r="AW1848" s="7"/>
      <c r="AX1848" s="7"/>
      <c r="AY1848" s="7"/>
      <c r="AZ1848" s="7"/>
      <c r="BA1848" s="7"/>
      <c r="BB1848" s="7"/>
      <c r="BC1848" s="7"/>
      <c r="BD1848" s="7"/>
      <c r="BE1848" s="7"/>
    </row>
    <row r="1849" spans="2:57" x14ac:dyDescent="0.2">
      <c r="B1849" s="7"/>
      <c r="C1849" s="7"/>
      <c r="E1849" s="7"/>
      <c r="F1849" s="7"/>
      <c r="G1849" s="7"/>
      <c r="H1849" s="7"/>
      <c r="I1849" s="7"/>
      <c r="J1849" s="7"/>
      <c r="K1849" s="7"/>
      <c r="O1849" s="10"/>
      <c r="P1849" s="7"/>
      <c r="Q1849" s="7"/>
      <c r="S1849" s="7"/>
      <c r="T1849" s="7"/>
      <c r="U1849" s="7"/>
      <c r="V1849" s="7"/>
      <c r="X1849" s="7"/>
      <c r="Y1849" s="7"/>
      <c r="Z1849" s="7"/>
      <c r="AA1849" s="7"/>
      <c r="AC1849" s="7"/>
      <c r="AD1849" s="7"/>
      <c r="AF1849" s="7"/>
      <c r="AG1849" s="7"/>
      <c r="AH1849" s="7"/>
      <c r="AI1849" s="7"/>
      <c r="AJ1849" s="7"/>
      <c r="AK1849" s="7"/>
      <c r="AL1849" s="7"/>
      <c r="AM1849" s="7"/>
      <c r="AN1849" s="7"/>
      <c r="AO1849" s="7"/>
      <c r="AP1849" s="7"/>
      <c r="AQ1849" s="7"/>
      <c r="AR1849" s="7"/>
      <c r="AS1849" s="7"/>
      <c r="AT1849" s="7"/>
      <c r="AU1849" s="7"/>
      <c r="AV1849" s="7"/>
      <c r="AW1849" s="7"/>
      <c r="AX1849" s="7"/>
      <c r="AY1849" s="7"/>
      <c r="AZ1849" s="7"/>
      <c r="BA1849" s="7"/>
      <c r="BB1849" s="7"/>
      <c r="BC1849" s="7"/>
      <c r="BD1849" s="7"/>
      <c r="BE1849" s="7"/>
    </row>
    <row r="1850" spans="2:57" x14ac:dyDescent="0.2">
      <c r="B1850" s="7"/>
      <c r="C1850" s="7"/>
      <c r="E1850" s="7"/>
      <c r="F1850" s="7"/>
      <c r="G1850" s="7"/>
      <c r="H1850" s="7"/>
      <c r="I1850" s="7"/>
      <c r="J1850" s="7"/>
      <c r="K1850" s="7"/>
      <c r="O1850" s="10"/>
      <c r="P1850" s="7"/>
      <c r="Q1850" s="7"/>
      <c r="S1850" s="7"/>
      <c r="T1850" s="7"/>
      <c r="U1850" s="7"/>
      <c r="V1850" s="7"/>
      <c r="X1850" s="7"/>
      <c r="Y1850" s="7"/>
      <c r="Z1850" s="7"/>
      <c r="AA1850" s="7"/>
      <c r="AC1850" s="7"/>
      <c r="AD1850" s="7"/>
      <c r="AF1850" s="7"/>
      <c r="AG1850" s="7"/>
      <c r="AH1850" s="7"/>
      <c r="AI1850" s="7"/>
      <c r="AJ1850" s="7"/>
      <c r="AK1850" s="7"/>
      <c r="AL1850" s="7"/>
      <c r="AM1850" s="7"/>
      <c r="AN1850" s="7"/>
      <c r="AO1850" s="7"/>
      <c r="AP1850" s="7"/>
      <c r="AQ1850" s="7"/>
      <c r="AR1850" s="7"/>
      <c r="AS1850" s="7"/>
      <c r="AT1850" s="7"/>
      <c r="AU1850" s="7"/>
      <c r="AV1850" s="7"/>
      <c r="AW1850" s="7"/>
      <c r="AX1850" s="7"/>
      <c r="AY1850" s="7"/>
      <c r="AZ1850" s="7"/>
      <c r="BA1850" s="7"/>
      <c r="BB1850" s="7"/>
      <c r="BC1850" s="7"/>
      <c r="BD1850" s="7"/>
      <c r="BE1850" s="7"/>
    </row>
    <row r="1851" spans="2:57" x14ac:dyDescent="0.2">
      <c r="B1851" s="7"/>
      <c r="C1851" s="7"/>
      <c r="E1851" s="7"/>
      <c r="F1851" s="7"/>
      <c r="G1851" s="7"/>
      <c r="H1851" s="7"/>
      <c r="I1851" s="7"/>
      <c r="J1851" s="7"/>
      <c r="K1851" s="7"/>
      <c r="O1851" s="10"/>
      <c r="P1851" s="7"/>
      <c r="Q1851" s="7"/>
      <c r="S1851" s="7"/>
      <c r="T1851" s="7"/>
      <c r="U1851" s="7"/>
      <c r="V1851" s="7"/>
      <c r="X1851" s="7"/>
      <c r="Y1851" s="7"/>
      <c r="Z1851" s="7"/>
      <c r="AA1851" s="7"/>
      <c r="AC1851" s="7"/>
      <c r="AD1851" s="7"/>
      <c r="AF1851" s="7"/>
      <c r="AG1851" s="7"/>
      <c r="AH1851" s="7"/>
      <c r="AI1851" s="7"/>
      <c r="AJ1851" s="7"/>
      <c r="AK1851" s="7"/>
      <c r="AL1851" s="7"/>
      <c r="AM1851" s="7"/>
      <c r="AN1851" s="7"/>
      <c r="AO1851" s="7"/>
      <c r="AP1851" s="7"/>
      <c r="AQ1851" s="7"/>
      <c r="AR1851" s="7"/>
      <c r="AS1851" s="7"/>
      <c r="AT1851" s="7"/>
      <c r="AU1851" s="7"/>
      <c r="AV1851" s="7"/>
      <c r="AW1851" s="7"/>
      <c r="AX1851" s="7"/>
      <c r="AY1851" s="7"/>
      <c r="AZ1851" s="7"/>
      <c r="BA1851" s="7"/>
      <c r="BB1851" s="7"/>
      <c r="BC1851" s="7"/>
      <c r="BD1851" s="7"/>
      <c r="BE1851" s="7"/>
    </row>
    <row r="1852" spans="2:57" x14ac:dyDescent="0.2">
      <c r="B1852" s="7"/>
      <c r="C1852" s="7"/>
      <c r="E1852" s="7"/>
      <c r="F1852" s="7"/>
      <c r="G1852" s="7"/>
      <c r="H1852" s="7"/>
      <c r="I1852" s="7"/>
      <c r="J1852" s="7"/>
      <c r="K1852" s="7"/>
      <c r="O1852" s="10"/>
      <c r="P1852" s="7"/>
      <c r="Q1852" s="7"/>
      <c r="S1852" s="7"/>
      <c r="T1852" s="7"/>
      <c r="U1852" s="7"/>
      <c r="V1852" s="7"/>
      <c r="X1852" s="7"/>
      <c r="Y1852" s="7"/>
      <c r="Z1852" s="7"/>
      <c r="AA1852" s="7"/>
      <c r="AC1852" s="7"/>
      <c r="AD1852" s="7"/>
      <c r="AF1852" s="7"/>
      <c r="AG1852" s="7"/>
      <c r="AH1852" s="7"/>
      <c r="AI1852" s="7"/>
      <c r="AJ1852" s="7"/>
      <c r="AK1852" s="7"/>
      <c r="AL1852" s="7"/>
      <c r="AM1852" s="7"/>
      <c r="AN1852" s="7"/>
      <c r="AO1852" s="7"/>
      <c r="AP1852" s="7"/>
      <c r="AQ1852" s="7"/>
      <c r="AR1852" s="7"/>
      <c r="AS1852" s="7"/>
      <c r="AT1852" s="7"/>
      <c r="AU1852" s="7"/>
      <c r="AV1852" s="7"/>
      <c r="AW1852" s="7"/>
      <c r="AX1852" s="7"/>
      <c r="AY1852" s="7"/>
      <c r="AZ1852" s="7"/>
      <c r="BA1852" s="7"/>
      <c r="BB1852" s="7"/>
      <c r="BC1852" s="7"/>
      <c r="BD1852" s="7"/>
      <c r="BE1852" s="7"/>
    </row>
    <row r="1853" spans="2:57" x14ac:dyDescent="0.2">
      <c r="B1853" s="7"/>
      <c r="C1853" s="7"/>
      <c r="E1853" s="7"/>
      <c r="F1853" s="7"/>
      <c r="G1853" s="7"/>
      <c r="H1853" s="7"/>
      <c r="I1853" s="7"/>
      <c r="J1853" s="7"/>
      <c r="K1853" s="7"/>
      <c r="O1853" s="10"/>
      <c r="P1853" s="7"/>
      <c r="Q1853" s="7"/>
      <c r="S1853" s="7"/>
      <c r="T1853" s="7"/>
      <c r="U1853" s="7"/>
      <c r="V1853" s="7"/>
      <c r="X1853" s="7"/>
      <c r="Y1853" s="7"/>
      <c r="Z1853" s="7"/>
      <c r="AA1853" s="7"/>
      <c r="AC1853" s="7"/>
      <c r="AD1853" s="7"/>
      <c r="AF1853" s="7"/>
      <c r="AG1853" s="7"/>
      <c r="AH1853" s="7"/>
      <c r="AI1853" s="7"/>
      <c r="AJ1853" s="7"/>
      <c r="AK1853" s="7"/>
      <c r="AL1853" s="7"/>
      <c r="AM1853" s="7"/>
      <c r="AN1853" s="7"/>
      <c r="AO1853" s="7"/>
      <c r="AP1853" s="7"/>
      <c r="AQ1853" s="7"/>
      <c r="AR1853" s="7"/>
      <c r="AS1853" s="7"/>
      <c r="AT1853" s="7"/>
      <c r="AU1853" s="7"/>
      <c r="AV1853" s="7"/>
      <c r="AW1853" s="7"/>
      <c r="AX1853" s="7"/>
      <c r="AY1853" s="7"/>
      <c r="AZ1853" s="7"/>
      <c r="BA1853" s="7"/>
      <c r="BB1853" s="7"/>
      <c r="BC1853" s="7"/>
      <c r="BD1853" s="7"/>
      <c r="BE1853" s="7"/>
    </row>
    <row r="1854" spans="2:57" x14ac:dyDescent="0.2">
      <c r="B1854" s="7"/>
      <c r="C1854" s="7"/>
      <c r="E1854" s="7"/>
      <c r="F1854" s="7"/>
      <c r="G1854" s="7"/>
      <c r="H1854" s="7"/>
      <c r="I1854" s="7"/>
      <c r="J1854" s="7"/>
      <c r="K1854" s="7"/>
      <c r="O1854" s="10"/>
      <c r="P1854" s="7"/>
      <c r="Q1854" s="7"/>
      <c r="S1854" s="7"/>
      <c r="T1854" s="7"/>
      <c r="U1854" s="7"/>
      <c r="V1854" s="7"/>
      <c r="X1854" s="7"/>
      <c r="Y1854" s="7"/>
      <c r="Z1854" s="7"/>
      <c r="AA1854" s="7"/>
      <c r="AC1854" s="7"/>
      <c r="AD1854" s="7"/>
      <c r="AF1854" s="7"/>
      <c r="AG1854" s="7"/>
      <c r="AH1854" s="7"/>
      <c r="AI1854" s="7"/>
      <c r="AJ1854" s="7"/>
      <c r="AK1854" s="7"/>
      <c r="AL1854" s="7"/>
      <c r="AM1854" s="7"/>
      <c r="AN1854" s="7"/>
      <c r="AO1854" s="7"/>
      <c r="AP1854" s="7"/>
      <c r="AQ1854" s="7"/>
      <c r="AR1854" s="7"/>
      <c r="AS1854" s="7"/>
      <c r="AT1854" s="7"/>
      <c r="AU1854" s="7"/>
      <c r="AV1854" s="7"/>
      <c r="AW1854" s="7"/>
      <c r="AX1854" s="7"/>
      <c r="AY1854" s="7"/>
      <c r="AZ1854" s="7"/>
      <c r="BA1854" s="7"/>
      <c r="BB1854" s="7"/>
      <c r="BC1854" s="7"/>
      <c r="BD1854" s="7"/>
      <c r="BE1854" s="7"/>
    </row>
    <row r="1855" spans="2:57" x14ac:dyDescent="0.2">
      <c r="B1855" s="7"/>
      <c r="C1855" s="7"/>
      <c r="E1855" s="7"/>
      <c r="F1855" s="7"/>
      <c r="G1855" s="7"/>
      <c r="H1855" s="7"/>
      <c r="I1855" s="7"/>
      <c r="J1855" s="7"/>
      <c r="K1855" s="7"/>
      <c r="O1855" s="10"/>
      <c r="P1855" s="7"/>
      <c r="Q1855" s="7"/>
      <c r="S1855" s="7"/>
      <c r="T1855" s="7"/>
      <c r="U1855" s="7"/>
      <c r="V1855" s="7"/>
      <c r="X1855" s="7"/>
      <c r="Y1855" s="7"/>
      <c r="Z1855" s="7"/>
      <c r="AA1855" s="7"/>
      <c r="AC1855" s="7"/>
      <c r="AD1855" s="7"/>
      <c r="AF1855" s="7"/>
      <c r="AG1855" s="7"/>
      <c r="AH1855" s="7"/>
      <c r="AI1855" s="7"/>
      <c r="AJ1855" s="7"/>
      <c r="AK1855" s="7"/>
      <c r="AL1855" s="7"/>
      <c r="AM1855" s="7"/>
      <c r="AN1855" s="7"/>
      <c r="AO1855" s="7"/>
      <c r="AP1855" s="7"/>
      <c r="AQ1855" s="7"/>
      <c r="AR1855" s="7"/>
      <c r="AS1855" s="7"/>
      <c r="AT1855" s="7"/>
      <c r="AU1855" s="7"/>
      <c r="AV1855" s="7"/>
      <c r="AW1855" s="7"/>
      <c r="AX1855" s="7"/>
      <c r="AY1855" s="7"/>
      <c r="AZ1855" s="7"/>
      <c r="BA1855" s="7"/>
      <c r="BB1855" s="7"/>
      <c r="BC1855" s="7"/>
      <c r="BD1855" s="7"/>
      <c r="BE1855" s="7"/>
    </row>
    <row r="1856" spans="2:57" x14ac:dyDescent="0.2">
      <c r="B1856" s="7"/>
      <c r="C1856" s="7"/>
      <c r="E1856" s="7"/>
      <c r="F1856" s="7"/>
      <c r="G1856" s="7"/>
      <c r="H1856" s="7"/>
      <c r="I1856" s="7"/>
      <c r="J1856" s="7"/>
      <c r="K1856" s="7"/>
      <c r="O1856" s="10"/>
      <c r="P1856" s="7"/>
      <c r="Q1856" s="7"/>
      <c r="S1856" s="7"/>
      <c r="T1856" s="7"/>
      <c r="U1856" s="7"/>
      <c r="V1856" s="7"/>
      <c r="X1856" s="7"/>
      <c r="Y1856" s="7"/>
      <c r="Z1856" s="7"/>
      <c r="AA1856" s="7"/>
      <c r="AC1856" s="7"/>
      <c r="AD1856" s="7"/>
      <c r="AF1856" s="7"/>
      <c r="AG1856" s="7"/>
      <c r="AH1856" s="7"/>
      <c r="AI1856" s="7"/>
      <c r="AJ1856" s="7"/>
      <c r="AK1856" s="7"/>
      <c r="AL1856" s="7"/>
      <c r="AM1856" s="7"/>
      <c r="AN1856" s="7"/>
      <c r="AO1856" s="7"/>
      <c r="AP1856" s="7"/>
      <c r="AQ1856" s="7"/>
      <c r="AR1856" s="7"/>
      <c r="AS1856" s="7"/>
      <c r="AT1856" s="7"/>
      <c r="AU1856" s="7"/>
      <c r="AV1856" s="7"/>
      <c r="AW1856" s="7"/>
      <c r="AX1856" s="7"/>
      <c r="AY1856" s="7"/>
      <c r="AZ1856" s="7"/>
      <c r="BA1856" s="7"/>
      <c r="BB1856" s="7"/>
      <c r="BC1856" s="7"/>
      <c r="BD1856" s="7"/>
      <c r="BE1856" s="7"/>
    </row>
    <row r="1857" spans="2:57" x14ac:dyDescent="0.2">
      <c r="B1857" s="7"/>
      <c r="C1857" s="7"/>
      <c r="E1857" s="7"/>
      <c r="F1857" s="7"/>
      <c r="G1857" s="7"/>
      <c r="H1857" s="7"/>
      <c r="I1857" s="7"/>
      <c r="J1857" s="7"/>
      <c r="K1857" s="7"/>
      <c r="O1857" s="10"/>
      <c r="P1857" s="7"/>
      <c r="Q1857" s="7"/>
      <c r="S1857" s="7"/>
      <c r="T1857" s="7"/>
      <c r="U1857" s="7"/>
      <c r="V1857" s="7"/>
      <c r="X1857" s="7"/>
      <c r="Y1857" s="7"/>
      <c r="Z1857" s="7"/>
      <c r="AA1857" s="7"/>
      <c r="AC1857" s="7"/>
      <c r="AD1857" s="7"/>
      <c r="AF1857" s="7"/>
      <c r="AG1857" s="7"/>
      <c r="AH1857" s="7"/>
      <c r="AI1857" s="7"/>
      <c r="AJ1857" s="7"/>
      <c r="AK1857" s="7"/>
      <c r="AL1857" s="7"/>
      <c r="AM1857" s="7"/>
      <c r="AN1857" s="7"/>
      <c r="AO1857" s="7"/>
      <c r="AP1857" s="7"/>
      <c r="AQ1857" s="7"/>
      <c r="AR1857" s="7"/>
      <c r="AS1857" s="7"/>
      <c r="AT1857" s="7"/>
      <c r="AU1857" s="7"/>
      <c r="AV1857" s="7"/>
      <c r="AW1857" s="7"/>
      <c r="AX1857" s="7"/>
      <c r="AY1857" s="7"/>
      <c r="AZ1857" s="7"/>
      <c r="BA1857" s="7"/>
      <c r="BB1857" s="7"/>
      <c r="BC1857" s="7"/>
      <c r="BD1857" s="7"/>
      <c r="BE1857" s="7"/>
    </row>
    <row r="1858" spans="2:57" x14ac:dyDescent="0.2">
      <c r="B1858" s="7"/>
      <c r="C1858" s="7"/>
      <c r="E1858" s="7"/>
      <c r="F1858" s="7"/>
      <c r="G1858" s="7"/>
      <c r="H1858" s="7"/>
      <c r="I1858" s="7"/>
      <c r="J1858" s="7"/>
      <c r="K1858" s="7"/>
      <c r="O1858" s="10"/>
      <c r="P1858" s="7"/>
      <c r="Q1858" s="7"/>
      <c r="S1858" s="7"/>
      <c r="T1858" s="7"/>
      <c r="U1858" s="7"/>
      <c r="V1858" s="7"/>
      <c r="X1858" s="7"/>
      <c r="Y1858" s="7"/>
      <c r="Z1858" s="7"/>
      <c r="AA1858" s="7"/>
      <c r="AC1858" s="7"/>
      <c r="AD1858" s="7"/>
      <c r="AF1858" s="7"/>
      <c r="AG1858" s="7"/>
      <c r="AH1858" s="7"/>
      <c r="AI1858" s="7"/>
      <c r="AJ1858" s="7"/>
      <c r="AK1858" s="7"/>
      <c r="AL1858" s="7"/>
      <c r="AM1858" s="7"/>
      <c r="AN1858" s="7"/>
      <c r="AO1858" s="7"/>
      <c r="AP1858" s="7"/>
      <c r="AQ1858" s="7"/>
      <c r="AR1858" s="7"/>
      <c r="AS1858" s="7"/>
      <c r="AT1858" s="7"/>
      <c r="AU1858" s="7"/>
      <c r="AV1858" s="7"/>
      <c r="AW1858" s="7"/>
      <c r="AX1858" s="7"/>
      <c r="AY1858" s="7"/>
      <c r="AZ1858" s="7"/>
      <c r="BA1858" s="7"/>
      <c r="BB1858" s="7"/>
      <c r="BC1858" s="7"/>
      <c r="BD1858" s="7"/>
      <c r="BE1858" s="7"/>
    </row>
    <row r="1859" spans="2:57" x14ac:dyDescent="0.2">
      <c r="B1859" s="7"/>
      <c r="C1859" s="7"/>
      <c r="E1859" s="7"/>
      <c r="F1859" s="7"/>
      <c r="G1859" s="7"/>
      <c r="H1859" s="7"/>
      <c r="I1859" s="7"/>
      <c r="J1859" s="7"/>
      <c r="K1859" s="7"/>
      <c r="O1859" s="10"/>
      <c r="P1859" s="7"/>
      <c r="Q1859" s="7"/>
      <c r="S1859" s="7"/>
      <c r="T1859" s="7"/>
      <c r="U1859" s="7"/>
      <c r="V1859" s="7"/>
      <c r="X1859" s="7"/>
      <c r="Y1859" s="7"/>
      <c r="Z1859" s="7"/>
      <c r="AA1859" s="7"/>
      <c r="AC1859" s="7"/>
      <c r="AD1859" s="7"/>
      <c r="AF1859" s="7"/>
      <c r="AG1859" s="7"/>
      <c r="AH1859" s="7"/>
      <c r="AI1859" s="7"/>
      <c r="AJ1859" s="7"/>
      <c r="AK1859" s="7"/>
      <c r="AL1859" s="7"/>
      <c r="AM1859" s="7"/>
      <c r="AN1859" s="7"/>
      <c r="AO1859" s="7"/>
      <c r="AP1859" s="7"/>
      <c r="AQ1859" s="7"/>
      <c r="AR1859" s="7"/>
      <c r="AS1859" s="7"/>
      <c r="AT1859" s="7"/>
      <c r="AU1859" s="7"/>
      <c r="AV1859" s="7"/>
      <c r="AW1859" s="7"/>
      <c r="AX1859" s="7"/>
      <c r="AY1859" s="7"/>
      <c r="AZ1859" s="7"/>
      <c r="BA1859" s="7"/>
      <c r="BB1859" s="7"/>
      <c r="BC1859" s="7"/>
      <c r="BD1859" s="7"/>
      <c r="BE1859" s="7"/>
    </row>
    <row r="1860" spans="2:57" x14ac:dyDescent="0.2">
      <c r="B1860" s="7"/>
      <c r="C1860" s="7"/>
      <c r="E1860" s="7"/>
      <c r="F1860" s="7"/>
      <c r="G1860" s="7"/>
      <c r="H1860" s="7"/>
      <c r="I1860" s="7"/>
      <c r="J1860" s="7"/>
      <c r="K1860" s="7"/>
      <c r="O1860" s="10"/>
      <c r="P1860" s="7"/>
      <c r="Q1860" s="7"/>
      <c r="S1860" s="7"/>
      <c r="T1860" s="7"/>
      <c r="U1860" s="7"/>
      <c r="V1860" s="7"/>
      <c r="X1860" s="7"/>
      <c r="Y1860" s="7"/>
      <c r="Z1860" s="7"/>
      <c r="AA1860" s="7"/>
      <c r="AC1860" s="7"/>
      <c r="AD1860" s="7"/>
      <c r="AF1860" s="7"/>
      <c r="AG1860" s="7"/>
      <c r="AH1860" s="7"/>
      <c r="AI1860" s="7"/>
      <c r="AJ1860" s="7"/>
      <c r="AK1860" s="7"/>
      <c r="AL1860" s="7"/>
      <c r="AM1860" s="7"/>
      <c r="AN1860" s="7"/>
      <c r="AO1860" s="7"/>
      <c r="AP1860" s="7"/>
      <c r="AQ1860" s="7"/>
      <c r="AR1860" s="7"/>
      <c r="AS1860" s="7"/>
      <c r="AT1860" s="7"/>
      <c r="AU1860" s="7"/>
      <c r="AV1860" s="7"/>
      <c r="AW1860" s="7"/>
      <c r="AX1860" s="7"/>
      <c r="AY1860" s="7"/>
      <c r="AZ1860" s="7"/>
      <c r="BA1860" s="7"/>
      <c r="BB1860" s="7"/>
      <c r="BC1860" s="7"/>
      <c r="BD1860" s="7"/>
      <c r="BE1860" s="7"/>
    </row>
    <row r="1861" spans="2:57" x14ac:dyDescent="0.2">
      <c r="B1861" s="7"/>
      <c r="C1861" s="7"/>
      <c r="E1861" s="7"/>
      <c r="F1861" s="7"/>
      <c r="G1861" s="7"/>
      <c r="H1861" s="7"/>
      <c r="I1861" s="7"/>
      <c r="J1861" s="7"/>
      <c r="K1861" s="7"/>
      <c r="O1861" s="10"/>
      <c r="P1861" s="7"/>
      <c r="Q1861" s="7"/>
      <c r="S1861" s="7"/>
      <c r="T1861" s="7"/>
      <c r="U1861" s="7"/>
      <c r="V1861" s="7"/>
      <c r="X1861" s="7"/>
      <c r="Y1861" s="7"/>
      <c r="Z1861" s="7"/>
      <c r="AA1861" s="7"/>
      <c r="AC1861" s="7"/>
      <c r="AD1861" s="7"/>
      <c r="AF1861" s="7"/>
      <c r="AG1861" s="7"/>
      <c r="AH1861" s="7"/>
      <c r="AI1861" s="7"/>
      <c r="AJ1861" s="7"/>
      <c r="AK1861" s="7"/>
      <c r="AL1861" s="7"/>
      <c r="AM1861" s="7"/>
      <c r="AN1861" s="7"/>
      <c r="AO1861" s="7"/>
      <c r="AP1861" s="7"/>
      <c r="AQ1861" s="7"/>
      <c r="AR1861" s="7"/>
      <c r="AS1861" s="7"/>
      <c r="AT1861" s="7"/>
      <c r="AU1861" s="7"/>
      <c r="AV1861" s="7"/>
      <c r="AW1861" s="7"/>
      <c r="AX1861" s="7"/>
      <c r="AY1861" s="7"/>
      <c r="AZ1861" s="7"/>
      <c r="BA1861" s="7"/>
      <c r="BB1861" s="7"/>
      <c r="BC1861" s="7"/>
      <c r="BD1861" s="7"/>
      <c r="BE1861" s="7"/>
    </row>
    <row r="1862" spans="2:57" x14ac:dyDescent="0.2">
      <c r="B1862" s="7"/>
      <c r="C1862" s="7"/>
      <c r="E1862" s="7"/>
      <c r="F1862" s="7"/>
      <c r="G1862" s="7"/>
      <c r="H1862" s="7"/>
      <c r="I1862" s="7"/>
      <c r="J1862" s="7"/>
      <c r="K1862" s="7"/>
      <c r="O1862" s="10"/>
      <c r="P1862" s="7"/>
      <c r="Q1862" s="7"/>
      <c r="S1862" s="7"/>
      <c r="T1862" s="7"/>
      <c r="U1862" s="7"/>
      <c r="V1862" s="7"/>
      <c r="X1862" s="7"/>
      <c r="Y1862" s="7"/>
      <c r="Z1862" s="7"/>
      <c r="AA1862" s="7"/>
      <c r="AC1862" s="7"/>
      <c r="AD1862" s="7"/>
      <c r="AF1862" s="7"/>
      <c r="AG1862" s="7"/>
      <c r="AH1862" s="7"/>
      <c r="AI1862" s="7"/>
      <c r="AJ1862" s="7"/>
      <c r="AK1862" s="7"/>
      <c r="AL1862" s="7"/>
      <c r="AM1862" s="7"/>
      <c r="AN1862" s="7"/>
      <c r="AO1862" s="7"/>
      <c r="AP1862" s="7"/>
      <c r="AQ1862" s="7"/>
      <c r="AR1862" s="7"/>
      <c r="AS1862" s="7"/>
      <c r="AT1862" s="7"/>
      <c r="AU1862" s="7"/>
      <c r="AV1862" s="7"/>
      <c r="AW1862" s="7"/>
      <c r="AX1862" s="7"/>
      <c r="AY1862" s="7"/>
      <c r="AZ1862" s="7"/>
      <c r="BA1862" s="7"/>
      <c r="BB1862" s="7"/>
      <c r="BC1862" s="7"/>
      <c r="BD1862" s="7"/>
      <c r="BE1862" s="7"/>
    </row>
    <row r="1863" spans="2:57" x14ac:dyDescent="0.2">
      <c r="B1863" s="7"/>
      <c r="C1863" s="7"/>
      <c r="E1863" s="7"/>
      <c r="F1863" s="7"/>
      <c r="G1863" s="7"/>
      <c r="H1863" s="7"/>
      <c r="I1863" s="7"/>
      <c r="J1863" s="7"/>
      <c r="K1863" s="7"/>
      <c r="O1863" s="10"/>
      <c r="P1863" s="7"/>
      <c r="Q1863" s="7"/>
      <c r="S1863" s="7"/>
      <c r="T1863" s="7"/>
      <c r="U1863" s="7"/>
      <c r="V1863" s="7"/>
      <c r="X1863" s="7"/>
      <c r="Y1863" s="7"/>
      <c r="Z1863" s="7"/>
      <c r="AA1863" s="7"/>
      <c r="AC1863" s="7"/>
      <c r="AD1863" s="7"/>
      <c r="AF1863" s="7"/>
      <c r="AG1863" s="7"/>
      <c r="AH1863" s="7"/>
      <c r="AI1863" s="7"/>
      <c r="AJ1863" s="7"/>
      <c r="AK1863" s="7"/>
      <c r="AL1863" s="7"/>
      <c r="AM1863" s="7"/>
      <c r="AN1863" s="7"/>
      <c r="AO1863" s="7"/>
      <c r="AP1863" s="7"/>
      <c r="AQ1863" s="7"/>
      <c r="AR1863" s="7"/>
      <c r="AS1863" s="7"/>
      <c r="AT1863" s="7"/>
      <c r="AU1863" s="7"/>
      <c r="AV1863" s="7"/>
      <c r="AW1863" s="7"/>
      <c r="AX1863" s="7"/>
      <c r="AY1863" s="7"/>
      <c r="AZ1863" s="7"/>
      <c r="BA1863" s="7"/>
      <c r="BB1863" s="7"/>
      <c r="BC1863" s="7"/>
      <c r="BD1863" s="7"/>
      <c r="BE1863" s="7"/>
    </row>
    <row r="1864" spans="2:57" x14ac:dyDescent="0.2">
      <c r="B1864" s="7"/>
      <c r="C1864" s="7"/>
      <c r="E1864" s="7"/>
      <c r="F1864" s="7"/>
      <c r="G1864" s="7"/>
      <c r="H1864" s="7"/>
      <c r="I1864" s="7"/>
      <c r="J1864" s="7"/>
      <c r="K1864" s="7"/>
      <c r="O1864" s="10"/>
      <c r="P1864" s="7"/>
      <c r="Q1864" s="7"/>
      <c r="S1864" s="7"/>
      <c r="T1864" s="7"/>
      <c r="U1864" s="7"/>
      <c r="V1864" s="7"/>
      <c r="X1864" s="7"/>
      <c r="Y1864" s="7"/>
      <c r="Z1864" s="7"/>
      <c r="AA1864" s="7"/>
      <c r="AC1864" s="7"/>
      <c r="AD1864" s="7"/>
      <c r="AF1864" s="7"/>
      <c r="AG1864" s="7"/>
      <c r="AH1864" s="7"/>
      <c r="AI1864" s="7"/>
      <c r="AJ1864" s="7"/>
      <c r="AK1864" s="7"/>
      <c r="AL1864" s="7"/>
      <c r="AM1864" s="7"/>
      <c r="AN1864" s="7"/>
      <c r="AO1864" s="7"/>
      <c r="AP1864" s="7"/>
      <c r="AQ1864" s="7"/>
      <c r="AR1864" s="7"/>
      <c r="AS1864" s="7"/>
      <c r="AT1864" s="7"/>
      <c r="AU1864" s="7"/>
      <c r="AV1864" s="7"/>
      <c r="AW1864" s="7"/>
      <c r="AX1864" s="7"/>
      <c r="AY1864" s="7"/>
      <c r="AZ1864" s="7"/>
      <c r="BA1864" s="7"/>
      <c r="BB1864" s="7"/>
      <c r="BC1864" s="7"/>
      <c r="BD1864" s="7"/>
      <c r="BE1864" s="7"/>
    </row>
    <row r="1865" spans="2:57" x14ac:dyDescent="0.2">
      <c r="B1865" s="7"/>
      <c r="C1865" s="7"/>
      <c r="E1865" s="7"/>
      <c r="F1865" s="7"/>
      <c r="G1865" s="7"/>
      <c r="H1865" s="7"/>
      <c r="I1865" s="7"/>
      <c r="J1865" s="7"/>
      <c r="K1865" s="7"/>
      <c r="O1865" s="10"/>
      <c r="P1865" s="7"/>
      <c r="Q1865" s="7"/>
      <c r="S1865" s="7"/>
      <c r="T1865" s="7"/>
      <c r="U1865" s="7"/>
      <c r="V1865" s="7"/>
      <c r="X1865" s="7"/>
      <c r="Y1865" s="7"/>
      <c r="Z1865" s="7"/>
      <c r="AA1865" s="7"/>
      <c r="AC1865" s="7"/>
      <c r="AD1865" s="7"/>
      <c r="AF1865" s="7"/>
      <c r="AG1865" s="7"/>
      <c r="AH1865" s="7"/>
      <c r="AI1865" s="7"/>
      <c r="AJ1865" s="7"/>
      <c r="AK1865" s="7"/>
      <c r="AL1865" s="7"/>
      <c r="AM1865" s="7"/>
      <c r="AN1865" s="7"/>
      <c r="AO1865" s="7"/>
      <c r="AP1865" s="7"/>
      <c r="AQ1865" s="7"/>
      <c r="AR1865" s="7"/>
      <c r="AS1865" s="7"/>
      <c r="AT1865" s="7"/>
      <c r="AU1865" s="7"/>
      <c r="AV1865" s="7"/>
      <c r="AW1865" s="7"/>
      <c r="AX1865" s="7"/>
      <c r="AY1865" s="7"/>
      <c r="AZ1865" s="7"/>
      <c r="BA1865" s="7"/>
      <c r="BB1865" s="7"/>
      <c r="BC1865" s="7"/>
      <c r="BD1865" s="7"/>
      <c r="BE1865" s="7"/>
    </row>
    <row r="1866" spans="2:57" x14ac:dyDescent="0.2">
      <c r="B1866" s="7"/>
      <c r="C1866" s="7"/>
      <c r="E1866" s="7"/>
      <c r="F1866" s="7"/>
      <c r="G1866" s="7"/>
      <c r="H1866" s="7"/>
      <c r="I1866" s="7"/>
      <c r="J1866" s="7"/>
      <c r="K1866" s="7"/>
      <c r="O1866" s="10"/>
      <c r="P1866" s="7"/>
      <c r="Q1866" s="7"/>
      <c r="S1866" s="7"/>
      <c r="T1866" s="7"/>
      <c r="U1866" s="7"/>
      <c r="V1866" s="7"/>
      <c r="X1866" s="7"/>
      <c r="Y1866" s="7"/>
      <c r="Z1866" s="7"/>
      <c r="AA1866" s="7"/>
      <c r="AC1866" s="7"/>
      <c r="AD1866" s="7"/>
      <c r="AF1866" s="7"/>
      <c r="AG1866" s="7"/>
      <c r="AH1866" s="7"/>
      <c r="AI1866" s="7"/>
      <c r="AJ1866" s="7"/>
      <c r="AK1866" s="7"/>
      <c r="AL1866" s="7"/>
      <c r="AM1866" s="7"/>
      <c r="AN1866" s="7"/>
      <c r="AO1866" s="7"/>
      <c r="AP1866" s="7"/>
      <c r="AQ1866" s="7"/>
      <c r="AR1866" s="7"/>
      <c r="AS1866" s="7"/>
      <c r="AT1866" s="7"/>
      <c r="AU1866" s="7"/>
      <c r="AV1866" s="7"/>
      <c r="AW1866" s="7"/>
      <c r="AX1866" s="7"/>
      <c r="AY1866" s="7"/>
      <c r="AZ1866" s="7"/>
      <c r="BA1866" s="7"/>
      <c r="BB1866" s="7"/>
      <c r="BC1866" s="7"/>
      <c r="BD1866" s="7"/>
      <c r="BE1866" s="7"/>
    </row>
    <row r="1867" spans="2:57" x14ac:dyDescent="0.2">
      <c r="B1867" s="7"/>
      <c r="C1867" s="7"/>
      <c r="E1867" s="7"/>
      <c r="F1867" s="7"/>
      <c r="G1867" s="7"/>
      <c r="H1867" s="7"/>
      <c r="I1867" s="7"/>
      <c r="J1867" s="7"/>
      <c r="K1867" s="7"/>
      <c r="O1867" s="10"/>
      <c r="P1867" s="7"/>
      <c r="Q1867" s="7"/>
      <c r="S1867" s="7"/>
      <c r="T1867" s="7"/>
      <c r="U1867" s="7"/>
      <c r="V1867" s="7"/>
      <c r="X1867" s="7"/>
      <c r="Y1867" s="7"/>
      <c r="Z1867" s="7"/>
      <c r="AA1867" s="7"/>
      <c r="AC1867" s="7"/>
      <c r="AD1867" s="7"/>
      <c r="AF1867" s="7"/>
      <c r="AG1867" s="7"/>
      <c r="AH1867" s="7"/>
      <c r="AI1867" s="7"/>
      <c r="AJ1867" s="7"/>
      <c r="AK1867" s="7"/>
      <c r="AL1867" s="7"/>
      <c r="AM1867" s="7"/>
      <c r="AN1867" s="7"/>
      <c r="AO1867" s="7"/>
      <c r="AP1867" s="7"/>
      <c r="AQ1867" s="7"/>
      <c r="AR1867" s="7"/>
      <c r="AS1867" s="7"/>
      <c r="AT1867" s="7"/>
      <c r="AU1867" s="7"/>
      <c r="AV1867" s="7"/>
      <c r="AW1867" s="7"/>
      <c r="AX1867" s="7"/>
      <c r="AY1867" s="7"/>
      <c r="AZ1867" s="7"/>
      <c r="BA1867" s="7"/>
      <c r="BB1867" s="7"/>
      <c r="BC1867" s="7"/>
      <c r="BD1867" s="7"/>
      <c r="BE1867" s="7"/>
    </row>
    <row r="1868" spans="2:57" x14ac:dyDescent="0.2">
      <c r="B1868" s="7"/>
      <c r="C1868" s="7"/>
      <c r="E1868" s="7"/>
      <c r="F1868" s="7"/>
      <c r="G1868" s="7"/>
      <c r="H1868" s="7"/>
      <c r="I1868" s="7"/>
      <c r="J1868" s="7"/>
      <c r="K1868" s="7"/>
      <c r="O1868" s="10"/>
      <c r="P1868" s="7"/>
      <c r="Q1868" s="7"/>
      <c r="S1868" s="7"/>
      <c r="T1868" s="7"/>
      <c r="U1868" s="7"/>
      <c r="V1868" s="7"/>
      <c r="X1868" s="7"/>
      <c r="Y1868" s="7"/>
      <c r="Z1868" s="7"/>
      <c r="AA1868" s="7"/>
      <c r="AC1868" s="7"/>
      <c r="AD1868" s="7"/>
      <c r="AF1868" s="7"/>
      <c r="AG1868" s="7"/>
      <c r="AH1868" s="7"/>
      <c r="AI1868" s="7"/>
      <c r="AJ1868" s="7"/>
      <c r="AK1868" s="7"/>
      <c r="AL1868" s="7"/>
      <c r="AM1868" s="7"/>
      <c r="AN1868" s="7"/>
      <c r="AO1868" s="7"/>
      <c r="AP1868" s="7"/>
      <c r="AQ1868" s="7"/>
      <c r="AR1868" s="7"/>
      <c r="AS1868" s="7"/>
      <c r="AT1868" s="7"/>
      <c r="AU1868" s="7"/>
      <c r="AV1868" s="7"/>
      <c r="AW1868" s="7"/>
      <c r="AX1868" s="7"/>
      <c r="AY1868" s="7"/>
      <c r="AZ1868" s="7"/>
      <c r="BA1868" s="7"/>
      <c r="BB1868" s="7"/>
      <c r="BC1868" s="7"/>
      <c r="BD1868" s="7"/>
      <c r="BE1868" s="7"/>
    </row>
    <row r="1869" spans="2:57" x14ac:dyDescent="0.2">
      <c r="B1869" s="7"/>
      <c r="C1869" s="7"/>
      <c r="E1869" s="7"/>
      <c r="F1869" s="7"/>
      <c r="G1869" s="7"/>
      <c r="H1869" s="7"/>
      <c r="I1869" s="7"/>
      <c r="J1869" s="7"/>
      <c r="K1869" s="7"/>
      <c r="O1869" s="10"/>
      <c r="P1869" s="7"/>
      <c r="Q1869" s="7"/>
      <c r="S1869" s="7"/>
      <c r="T1869" s="7"/>
      <c r="U1869" s="7"/>
      <c r="V1869" s="7"/>
      <c r="X1869" s="7"/>
      <c r="Y1869" s="7"/>
      <c r="Z1869" s="7"/>
      <c r="AA1869" s="7"/>
      <c r="AC1869" s="7"/>
      <c r="AD1869" s="7"/>
      <c r="AF1869" s="7"/>
      <c r="AG1869" s="7"/>
      <c r="AH1869" s="7"/>
      <c r="AI1869" s="7"/>
      <c r="AJ1869" s="7"/>
      <c r="AK1869" s="7"/>
      <c r="AL1869" s="7"/>
      <c r="AM1869" s="7"/>
      <c r="AN1869" s="7"/>
      <c r="AO1869" s="7"/>
      <c r="AP1869" s="7"/>
      <c r="AQ1869" s="7"/>
      <c r="AR1869" s="7"/>
      <c r="AS1869" s="7"/>
      <c r="AT1869" s="7"/>
      <c r="AU1869" s="7"/>
      <c r="AV1869" s="7"/>
      <c r="AW1869" s="7"/>
      <c r="AX1869" s="7"/>
      <c r="AY1869" s="7"/>
      <c r="AZ1869" s="7"/>
      <c r="BA1869" s="7"/>
      <c r="BB1869" s="7"/>
      <c r="BC1869" s="7"/>
      <c r="BD1869" s="7"/>
      <c r="BE1869" s="7"/>
    </row>
    <row r="1870" spans="2:57" x14ac:dyDescent="0.2">
      <c r="B1870" s="7"/>
      <c r="C1870" s="7"/>
      <c r="E1870" s="7"/>
      <c r="F1870" s="7"/>
      <c r="G1870" s="7"/>
      <c r="H1870" s="7"/>
      <c r="I1870" s="7"/>
      <c r="J1870" s="7"/>
      <c r="K1870" s="7"/>
      <c r="O1870" s="10"/>
      <c r="P1870" s="7"/>
      <c r="Q1870" s="7"/>
      <c r="S1870" s="7"/>
      <c r="T1870" s="7"/>
      <c r="U1870" s="7"/>
      <c r="V1870" s="7"/>
      <c r="X1870" s="7"/>
      <c r="Y1870" s="7"/>
      <c r="Z1870" s="7"/>
      <c r="AA1870" s="7"/>
      <c r="AC1870" s="7"/>
      <c r="AD1870" s="7"/>
      <c r="AF1870" s="7"/>
      <c r="AG1870" s="7"/>
      <c r="AH1870" s="7"/>
      <c r="AI1870" s="7"/>
      <c r="AJ1870" s="7"/>
      <c r="AK1870" s="7"/>
      <c r="AL1870" s="7"/>
      <c r="AM1870" s="7"/>
      <c r="AN1870" s="7"/>
      <c r="AO1870" s="7"/>
      <c r="AP1870" s="7"/>
      <c r="AQ1870" s="7"/>
      <c r="AR1870" s="7"/>
      <c r="AS1870" s="7"/>
      <c r="AT1870" s="7"/>
      <c r="AU1870" s="7"/>
      <c r="AV1870" s="7"/>
      <c r="AW1870" s="7"/>
      <c r="AX1870" s="7"/>
      <c r="AY1870" s="7"/>
      <c r="AZ1870" s="7"/>
      <c r="BA1870" s="7"/>
      <c r="BB1870" s="7"/>
      <c r="BC1870" s="7"/>
      <c r="BD1870" s="7"/>
      <c r="BE1870" s="7"/>
    </row>
    <row r="1871" spans="2:57" x14ac:dyDescent="0.2">
      <c r="B1871" s="7"/>
      <c r="C1871" s="7"/>
      <c r="E1871" s="7"/>
      <c r="F1871" s="7"/>
      <c r="G1871" s="7"/>
      <c r="H1871" s="7"/>
      <c r="I1871" s="7"/>
      <c r="J1871" s="7"/>
      <c r="K1871" s="7"/>
      <c r="O1871" s="10"/>
      <c r="P1871" s="7"/>
      <c r="Q1871" s="7"/>
      <c r="S1871" s="7"/>
      <c r="T1871" s="7"/>
      <c r="U1871" s="7"/>
      <c r="V1871" s="7"/>
      <c r="X1871" s="7"/>
      <c r="Y1871" s="7"/>
      <c r="Z1871" s="7"/>
      <c r="AA1871" s="7"/>
      <c r="AC1871" s="7"/>
      <c r="AD1871" s="7"/>
      <c r="AF1871" s="7"/>
      <c r="AG1871" s="7"/>
      <c r="AH1871" s="7"/>
      <c r="AI1871" s="7"/>
      <c r="AJ1871" s="7"/>
      <c r="AK1871" s="7"/>
      <c r="AL1871" s="7"/>
      <c r="AM1871" s="7"/>
      <c r="AN1871" s="7"/>
      <c r="AO1871" s="7"/>
      <c r="AP1871" s="7"/>
      <c r="AQ1871" s="7"/>
      <c r="AR1871" s="7"/>
      <c r="AS1871" s="7"/>
      <c r="AT1871" s="7"/>
      <c r="AU1871" s="7"/>
      <c r="AV1871" s="7"/>
      <c r="AW1871" s="7"/>
      <c r="AX1871" s="7"/>
      <c r="AY1871" s="7"/>
      <c r="AZ1871" s="7"/>
      <c r="BA1871" s="7"/>
      <c r="BB1871" s="7"/>
      <c r="BC1871" s="7"/>
      <c r="BD1871" s="7"/>
      <c r="BE1871" s="7"/>
    </row>
    <row r="1872" spans="2:57" x14ac:dyDescent="0.2">
      <c r="B1872" s="7"/>
      <c r="C1872" s="7"/>
      <c r="E1872" s="7"/>
      <c r="F1872" s="7"/>
      <c r="G1872" s="7"/>
      <c r="H1872" s="7"/>
      <c r="I1872" s="7"/>
      <c r="J1872" s="7"/>
      <c r="K1872" s="7"/>
      <c r="O1872" s="10"/>
      <c r="P1872" s="7"/>
      <c r="Q1872" s="7"/>
      <c r="S1872" s="7"/>
      <c r="T1872" s="7"/>
      <c r="U1872" s="7"/>
      <c r="V1872" s="7"/>
      <c r="X1872" s="7"/>
      <c r="Y1872" s="7"/>
      <c r="Z1872" s="7"/>
      <c r="AA1872" s="7"/>
      <c r="AC1872" s="7"/>
      <c r="AD1872" s="7"/>
      <c r="AF1872" s="7"/>
      <c r="AG1872" s="7"/>
      <c r="AH1872" s="7"/>
      <c r="AI1872" s="7"/>
      <c r="AJ1872" s="7"/>
      <c r="AK1872" s="7"/>
      <c r="AL1872" s="7"/>
      <c r="AM1872" s="7"/>
      <c r="AN1872" s="7"/>
      <c r="AO1872" s="7"/>
      <c r="AP1872" s="7"/>
      <c r="AQ1872" s="7"/>
      <c r="AR1872" s="7"/>
      <c r="AS1872" s="7"/>
      <c r="AT1872" s="7"/>
      <c r="AU1872" s="7"/>
      <c r="AV1872" s="7"/>
      <c r="AW1872" s="7"/>
      <c r="AX1872" s="7"/>
      <c r="AY1872" s="7"/>
      <c r="AZ1872" s="7"/>
      <c r="BA1872" s="7"/>
      <c r="BB1872" s="7"/>
      <c r="BC1872" s="7"/>
      <c r="BD1872" s="7"/>
      <c r="BE1872" s="7"/>
    </row>
    <row r="1873" spans="2:57" x14ac:dyDescent="0.2">
      <c r="B1873" s="7"/>
      <c r="C1873" s="7"/>
      <c r="E1873" s="7"/>
      <c r="F1873" s="7"/>
      <c r="G1873" s="7"/>
      <c r="H1873" s="7"/>
      <c r="I1873" s="7"/>
      <c r="J1873" s="7"/>
      <c r="K1873" s="7"/>
      <c r="O1873" s="10"/>
      <c r="P1873" s="7"/>
      <c r="Q1873" s="7"/>
      <c r="S1873" s="7"/>
      <c r="T1873" s="7"/>
      <c r="U1873" s="7"/>
      <c r="V1873" s="7"/>
      <c r="X1873" s="7"/>
      <c r="Y1873" s="7"/>
      <c r="Z1873" s="7"/>
      <c r="AA1873" s="7"/>
      <c r="AC1873" s="7"/>
      <c r="AD1873" s="7"/>
      <c r="AF1873" s="7"/>
      <c r="AG1873" s="7"/>
      <c r="AH1873" s="7"/>
      <c r="AI1873" s="7"/>
      <c r="AJ1873" s="7"/>
      <c r="AK1873" s="7"/>
      <c r="AL1873" s="7"/>
      <c r="AM1873" s="7"/>
      <c r="AN1873" s="7"/>
      <c r="AO1873" s="7"/>
      <c r="AP1873" s="7"/>
      <c r="AQ1873" s="7"/>
      <c r="AR1873" s="7"/>
      <c r="AS1873" s="7"/>
      <c r="AT1873" s="7"/>
      <c r="AU1873" s="7"/>
      <c r="AV1873" s="7"/>
      <c r="AW1873" s="7"/>
      <c r="AX1873" s="7"/>
      <c r="AY1873" s="7"/>
      <c r="AZ1873" s="7"/>
      <c r="BA1873" s="7"/>
      <c r="BB1873" s="7"/>
      <c r="BC1873" s="7"/>
      <c r="BD1873" s="7"/>
      <c r="BE1873" s="7"/>
    </row>
    <row r="1874" spans="2:57" x14ac:dyDescent="0.2">
      <c r="B1874" s="7"/>
      <c r="C1874" s="7"/>
      <c r="E1874" s="7"/>
      <c r="F1874" s="7"/>
      <c r="G1874" s="7"/>
      <c r="H1874" s="7"/>
      <c r="I1874" s="7"/>
      <c r="J1874" s="7"/>
      <c r="K1874" s="7"/>
      <c r="O1874" s="10"/>
      <c r="P1874" s="7"/>
      <c r="Q1874" s="7"/>
      <c r="S1874" s="7"/>
      <c r="T1874" s="7"/>
      <c r="U1874" s="7"/>
      <c r="V1874" s="7"/>
      <c r="X1874" s="7"/>
      <c r="Y1874" s="7"/>
      <c r="Z1874" s="7"/>
      <c r="AA1874" s="7"/>
      <c r="AC1874" s="7"/>
      <c r="AD1874" s="7"/>
      <c r="AF1874" s="7"/>
      <c r="AG1874" s="7"/>
      <c r="AH1874" s="7"/>
      <c r="AI1874" s="7"/>
      <c r="AJ1874" s="7"/>
      <c r="AK1874" s="7"/>
      <c r="AL1874" s="7"/>
      <c r="AM1874" s="7"/>
      <c r="AN1874" s="7"/>
      <c r="AO1874" s="7"/>
      <c r="AP1874" s="7"/>
      <c r="AQ1874" s="7"/>
      <c r="AR1874" s="7"/>
      <c r="AS1874" s="7"/>
      <c r="AT1874" s="7"/>
      <c r="AU1874" s="7"/>
      <c r="AV1874" s="7"/>
      <c r="AW1874" s="7"/>
      <c r="AX1874" s="7"/>
      <c r="AY1874" s="7"/>
      <c r="AZ1874" s="7"/>
      <c r="BA1874" s="7"/>
      <c r="BB1874" s="7"/>
      <c r="BC1874" s="7"/>
      <c r="BD1874" s="7"/>
      <c r="BE1874" s="7"/>
    </row>
    <row r="1875" spans="2:57" x14ac:dyDescent="0.2">
      <c r="B1875" s="7"/>
      <c r="C1875" s="7"/>
      <c r="E1875" s="7"/>
      <c r="F1875" s="7"/>
      <c r="G1875" s="7"/>
      <c r="H1875" s="7"/>
      <c r="I1875" s="7"/>
      <c r="J1875" s="7"/>
      <c r="K1875" s="7"/>
      <c r="O1875" s="10"/>
      <c r="P1875" s="7"/>
      <c r="Q1875" s="7"/>
      <c r="S1875" s="7"/>
      <c r="T1875" s="7"/>
      <c r="U1875" s="7"/>
      <c r="V1875" s="7"/>
      <c r="X1875" s="7"/>
      <c r="Y1875" s="7"/>
      <c r="Z1875" s="7"/>
      <c r="AA1875" s="7"/>
      <c r="AC1875" s="7"/>
      <c r="AD1875" s="7"/>
      <c r="AF1875" s="7"/>
      <c r="AG1875" s="7"/>
      <c r="AH1875" s="7"/>
      <c r="AI1875" s="7"/>
      <c r="AJ1875" s="7"/>
      <c r="AK1875" s="7"/>
      <c r="AL1875" s="7"/>
      <c r="AM1875" s="7"/>
      <c r="AN1875" s="7"/>
      <c r="AO1875" s="7"/>
      <c r="AP1875" s="7"/>
      <c r="AQ1875" s="7"/>
      <c r="AR1875" s="7"/>
      <c r="AS1875" s="7"/>
      <c r="AT1875" s="7"/>
      <c r="AU1875" s="7"/>
      <c r="AV1875" s="7"/>
      <c r="AW1875" s="7"/>
      <c r="AX1875" s="7"/>
      <c r="AY1875" s="7"/>
      <c r="AZ1875" s="7"/>
      <c r="BA1875" s="7"/>
      <c r="BB1875" s="7"/>
      <c r="BC1875" s="7"/>
      <c r="BD1875" s="7"/>
      <c r="BE1875" s="7"/>
    </row>
    <row r="1876" spans="2:57" x14ac:dyDescent="0.2">
      <c r="B1876" s="7"/>
      <c r="C1876" s="7"/>
      <c r="E1876" s="7"/>
      <c r="F1876" s="7"/>
      <c r="G1876" s="7"/>
      <c r="H1876" s="7"/>
      <c r="I1876" s="7"/>
      <c r="J1876" s="7"/>
      <c r="K1876" s="7"/>
      <c r="O1876" s="10"/>
      <c r="P1876" s="7"/>
      <c r="Q1876" s="7"/>
      <c r="S1876" s="7"/>
      <c r="T1876" s="7"/>
      <c r="U1876" s="7"/>
      <c r="V1876" s="7"/>
      <c r="X1876" s="7"/>
      <c r="Y1876" s="7"/>
      <c r="Z1876" s="7"/>
      <c r="AA1876" s="7"/>
      <c r="AC1876" s="7"/>
      <c r="AD1876" s="7"/>
      <c r="AF1876" s="7"/>
      <c r="AG1876" s="7"/>
      <c r="AH1876" s="7"/>
      <c r="AI1876" s="7"/>
      <c r="AJ1876" s="7"/>
      <c r="AK1876" s="7"/>
      <c r="AL1876" s="7"/>
      <c r="AM1876" s="7"/>
      <c r="AN1876" s="7"/>
      <c r="AO1876" s="7"/>
      <c r="AP1876" s="7"/>
      <c r="AQ1876" s="7"/>
      <c r="AR1876" s="7"/>
      <c r="AS1876" s="7"/>
      <c r="AT1876" s="7"/>
      <c r="AU1876" s="7"/>
      <c r="AV1876" s="7"/>
      <c r="AW1876" s="7"/>
      <c r="AX1876" s="7"/>
      <c r="AY1876" s="7"/>
      <c r="AZ1876" s="7"/>
      <c r="BA1876" s="7"/>
      <c r="BB1876" s="7"/>
      <c r="BC1876" s="7"/>
      <c r="BD1876" s="7"/>
      <c r="BE1876" s="7"/>
    </row>
    <row r="1877" spans="2:57" x14ac:dyDescent="0.2">
      <c r="B1877" s="7"/>
      <c r="C1877" s="7"/>
      <c r="E1877" s="7"/>
      <c r="F1877" s="7"/>
      <c r="G1877" s="7"/>
      <c r="H1877" s="7"/>
      <c r="I1877" s="7"/>
      <c r="J1877" s="7"/>
      <c r="K1877" s="7"/>
      <c r="O1877" s="10"/>
      <c r="P1877" s="7"/>
      <c r="Q1877" s="7"/>
      <c r="S1877" s="7"/>
      <c r="T1877" s="7"/>
      <c r="U1877" s="7"/>
      <c r="V1877" s="7"/>
      <c r="X1877" s="7"/>
      <c r="Y1877" s="7"/>
      <c r="Z1877" s="7"/>
      <c r="AA1877" s="7"/>
      <c r="AC1877" s="7"/>
      <c r="AD1877" s="7"/>
      <c r="AF1877" s="7"/>
      <c r="AG1877" s="7"/>
      <c r="AH1877" s="7"/>
      <c r="AI1877" s="7"/>
      <c r="AJ1877" s="7"/>
      <c r="AK1877" s="7"/>
      <c r="AL1877" s="7"/>
      <c r="AM1877" s="7"/>
      <c r="AN1877" s="7"/>
      <c r="AO1877" s="7"/>
      <c r="AP1877" s="7"/>
      <c r="AQ1877" s="7"/>
      <c r="AR1877" s="7"/>
      <c r="AS1877" s="7"/>
      <c r="AT1877" s="7"/>
      <c r="AU1877" s="7"/>
      <c r="AV1877" s="7"/>
      <c r="AW1877" s="7"/>
      <c r="AX1877" s="7"/>
      <c r="AY1877" s="7"/>
      <c r="AZ1877" s="7"/>
      <c r="BA1877" s="7"/>
      <c r="BB1877" s="7"/>
      <c r="BC1877" s="7"/>
      <c r="BD1877" s="7"/>
      <c r="BE1877" s="7"/>
    </row>
    <row r="1878" spans="2:57" x14ac:dyDescent="0.2">
      <c r="B1878" s="7"/>
      <c r="C1878" s="7"/>
      <c r="E1878" s="7"/>
      <c r="F1878" s="7"/>
      <c r="G1878" s="7"/>
      <c r="H1878" s="7"/>
      <c r="I1878" s="7"/>
      <c r="J1878" s="7"/>
      <c r="K1878" s="7"/>
      <c r="O1878" s="10"/>
      <c r="P1878" s="7"/>
      <c r="Q1878" s="7"/>
      <c r="S1878" s="7"/>
      <c r="T1878" s="7"/>
      <c r="U1878" s="7"/>
      <c r="V1878" s="7"/>
      <c r="X1878" s="7"/>
      <c r="Y1878" s="7"/>
      <c r="Z1878" s="7"/>
      <c r="AA1878" s="7"/>
      <c r="AC1878" s="7"/>
      <c r="AD1878" s="7"/>
      <c r="AF1878" s="7"/>
      <c r="AG1878" s="7"/>
      <c r="AH1878" s="7"/>
      <c r="AI1878" s="7"/>
      <c r="AJ1878" s="7"/>
      <c r="AK1878" s="7"/>
      <c r="AL1878" s="7"/>
      <c r="AM1878" s="7"/>
      <c r="AN1878" s="7"/>
      <c r="AO1878" s="7"/>
      <c r="AP1878" s="7"/>
      <c r="AQ1878" s="7"/>
      <c r="AR1878" s="7"/>
      <c r="AS1878" s="7"/>
      <c r="AT1878" s="7"/>
      <c r="AU1878" s="7"/>
      <c r="AV1878" s="7"/>
      <c r="AW1878" s="7"/>
      <c r="AX1878" s="7"/>
      <c r="AY1878" s="7"/>
      <c r="AZ1878" s="7"/>
      <c r="BA1878" s="7"/>
      <c r="BB1878" s="7"/>
      <c r="BC1878" s="7"/>
      <c r="BD1878" s="7"/>
      <c r="BE1878" s="7"/>
    </row>
    <row r="1879" spans="2:57" x14ac:dyDescent="0.2">
      <c r="B1879" s="7"/>
      <c r="C1879" s="7"/>
      <c r="E1879" s="7"/>
      <c r="F1879" s="7"/>
      <c r="G1879" s="7"/>
      <c r="H1879" s="7"/>
      <c r="I1879" s="7"/>
      <c r="J1879" s="7"/>
      <c r="K1879" s="7"/>
      <c r="O1879" s="10"/>
      <c r="P1879" s="7"/>
      <c r="Q1879" s="7"/>
      <c r="S1879" s="7"/>
      <c r="T1879" s="7"/>
      <c r="U1879" s="7"/>
      <c r="V1879" s="7"/>
      <c r="X1879" s="7"/>
      <c r="Y1879" s="7"/>
      <c r="Z1879" s="7"/>
      <c r="AA1879" s="7"/>
      <c r="AC1879" s="7"/>
      <c r="AD1879" s="7"/>
      <c r="AF1879" s="7"/>
      <c r="AG1879" s="7"/>
      <c r="AH1879" s="7"/>
      <c r="AI1879" s="7"/>
      <c r="AJ1879" s="7"/>
      <c r="AK1879" s="7"/>
      <c r="AL1879" s="7"/>
      <c r="AM1879" s="7"/>
      <c r="AN1879" s="7"/>
      <c r="AO1879" s="7"/>
      <c r="AP1879" s="7"/>
      <c r="AQ1879" s="7"/>
      <c r="AR1879" s="7"/>
      <c r="AS1879" s="7"/>
      <c r="AT1879" s="7"/>
      <c r="AU1879" s="7"/>
      <c r="AV1879" s="7"/>
      <c r="AW1879" s="7"/>
      <c r="AX1879" s="7"/>
      <c r="AY1879" s="7"/>
      <c r="AZ1879" s="7"/>
      <c r="BA1879" s="7"/>
      <c r="BB1879" s="7"/>
      <c r="BC1879" s="7"/>
      <c r="BD1879" s="7"/>
      <c r="BE1879" s="7"/>
    </row>
    <row r="1880" spans="2:57" x14ac:dyDescent="0.2">
      <c r="B1880" s="7"/>
      <c r="C1880" s="7"/>
      <c r="E1880" s="7"/>
      <c r="F1880" s="7"/>
      <c r="G1880" s="7"/>
      <c r="H1880" s="7"/>
      <c r="I1880" s="7"/>
      <c r="J1880" s="7"/>
      <c r="K1880" s="7"/>
      <c r="O1880" s="10"/>
      <c r="P1880" s="7"/>
      <c r="Q1880" s="7"/>
      <c r="S1880" s="7"/>
      <c r="T1880" s="7"/>
      <c r="U1880" s="7"/>
      <c r="V1880" s="7"/>
      <c r="X1880" s="7"/>
      <c r="Y1880" s="7"/>
      <c r="Z1880" s="7"/>
      <c r="AA1880" s="7"/>
      <c r="AC1880" s="7"/>
      <c r="AD1880" s="7"/>
      <c r="AF1880" s="7"/>
      <c r="AG1880" s="7"/>
      <c r="AH1880" s="7"/>
      <c r="AI1880" s="7"/>
      <c r="AJ1880" s="7"/>
      <c r="AK1880" s="7"/>
      <c r="AL1880" s="7"/>
      <c r="AM1880" s="7"/>
      <c r="AN1880" s="7"/>
      <c r="AO1880" s="7"/>
      <c r="AP1880" s="7"/>
      <c r="AQ1880" s="7"/>
      <c r="AR1880" s="7"/>
      <c r="AS1880" s="7"/>
      <c r="AT1880" s="7"/>
      <c r="AU1880" s="7"/>
      <c r="AV1880" s="7"/>
      <c r="AW1880" s="7"/>
      <c r="AX1880" s="7"/>
      <c r="AY1880" s="7"/>
      <c r="AZ1880" s="7"/>
      <c r="BA1880" s="7"/>
      <c r="BB1880" s="7"/>
      <c r="BC1880" s="7"/>
      <c r="BD1880" s="7"/>
      <c r="BE1880" s="7"/>
    </row>
    <row r="1881" spans="2:57" x14ac:dyDescent="0.2">
      <c r="B1881" s="7"/>
      <c r="C1881" s="7"/>
      <c r="E1881" s="7"/>
      <c r="F1881" s="7"/>
      <c r="G1881" s="7"/>
      <c r="H1881" s="7"/>
      <c r="I1881" s="7"/>
      <c r="J1881" s="7"/>
      <c r="K1881" s="7"/>
      <c r="O1881" s="10"/>
      <c r="P1881" s="7"/>
      <c r="Q1881" s="7"/>
      <c r="S1881" s="7"/>
      <c r="T1881" s="7"/>
      <c r="U1881" s="7"/>
      <c r="V1881" s="7"/>
      <c r="X1881" s="7"/>
      <c r="Y1881" s="7"/>
      <c r="Z1881" s="7"/>
      <c r="AA1881" s="7"/>
      <c r="AC1881" s="7"/>
      <c r="AD1881" s="7"/>
      <c r="AF1881" s="7"/>
      <c r="AG1881" s="7"/>
      <c r="AH1881" s="7"/>
      <c r="AI1881" s="7"/>
      <c r="AJ1881" s="7"/>
      <c r="AK1881" s="7"/>
      <c r="AL1881" s="7"/>
      <c r="AM1881" s="7"/>
      <c r="AN1881" s="7"/>
      <c r="AO1881" s="7"/>
      <c r="AP1881" s="7"/>
      <c r="AQ1881" s="7"/>
      <c r="AR1881" s="7"/>
      <c r="AS1881" s="7"/>
      <c r="AT1881" s="7"/>
      <c r="AU1881" s="7"/>
      <c r="AV1881" s="7"/>
      <c r="AW1881" s="7"/>
      <c r="AX1881" s="7"/>
      <c r="AY1881" s="7"/>
      <c r="AZ1881" s="7"/>
      <c r="BA1881" s="7"/>
      <c r="BB1881" s="7"/>
      <c r="BC1881" s="7"/>
      <c r="BD1881" s="7"/>
      <c r="BE1881" s="7"/>
    </row>
    <row r="1882" spans="2:57" x14ac:dyDescent="0.2">
      <c r="B1882" s="7"/>
      <c r="C1882" s="7"/>
      <c r="E1882" s="7"/>
      <c r="F1882" s="7"/>
      <c r="G1882" s="7"/>
      <c r="H1882" s="7"/>
      <c r="I1882" s="7"/>
      <c r="J1882" s="7"/>
      <c r="K1882" s="7"/>
      <c r="O1882" s="10"/>
      <c r="P1882" s="7"/>
      <c r="Q1882" s="7"/>
      <c r="S1882" s="7"/>
      <c r="T1882" s="7"/>
      <c r="U1882" s="7"/>
      <c r="V1882" s="7"/>
      <c r="X1882" s="7"/>
      <c r="Y1882" s="7"/>
      <c r="Z1882" s="7"/>
      <c r="AA1882" s="7"/>
      <c r="AC1882" s="7"/>
      <c r="AD1882" s="7"/>
      <c r="AF1882" s="7"/>
      <c r="AG1882" s="7"/>
      <c r="AH1882" s="7"/>
      <c r="AI1882" s="7"/>
      <c r="AJ1882" s="7"/>
      <c r="AK1882" s="7"/>
      <c r="AL1882" s="7"/>
      <c r="AM1882" s="7"/>
      <c r="AN1882" s="7"/>
      <c r="AO1882" s="7"/>
      <c r="AP1882" s="7"/>
      <c r="AQ1882" s="7"/>
      <c r="AR1882" s="7"/>
      <c r="AS1882" s="7"/>
      <c r="AT1882" s="7"/>
      <c r="AU1882" s="7"/>
      <c r="AV1882" s="7"/>
      <c r="AW1882" s="7"/>
      <c r="AX1882" s="7"/>
      <c r="AY1882" s="7"/>
      <c r="AZ1882" s="7"/>
      <c r="BA1882" s="7"/>
      <c r="BB1882" s="7"/>
      <c r="BC1882" s="7"/>
      <c r="BD1882" s="7"/>
      <c r="BE1882" s="7"/>
    </row>
    <row r="1883" spans="2:57" x14ac:dyDescent="0.2">
      <c r="B1883" s="7"/>
      <c r="C1883" s="7"/>
      <c r="E1883" s="7"/>
      <c r="F1883" s="7"/>
      <c r="G1883" s="7"/>
      <c r="H1883" s="7"/>
      <c r="I1883" s="7"/>
      <c r="J1883" s="7"/>
      <c r="K1883" s="7"/>
      <c r="O1883" s="10"/>
      <c r="P1883" s="7"/>
      <c r="Q1883" s="7"/>
      <c r="S1883" s="7"/>
      <c r="T1883" s="7"/>
      <c r="U1883" s="7"/>
      <c r="V1883" s="7"/>
      <c r="X1883" s="7"/>
      <c r="Y1883" s="7"/>
      <c r="Z1883" s="7"/>
      <c r="AA1883" s="7"/>
      <c r="AC1883" s="7"/>
      <c r="AD1883" s="7"/>
      <c r="AF1883" s="7"/>
      <c r="AG1883" s="7"/>
      <c r="AH1883" s="7"/>
      <c r="AI1883" s="7"/>
      <c r="AJ1883" s="7"/>
      <c r="AK1883" s="7"/>
      <c r="AL1883" s="7"/>
      <c r="AM1883" s="7"/>
      <c r="AN1883" s="7"/>
      <c r="AO1883" s="7"/>
      <c r="AP1883" s="7"/>
      <c r="AQ1883" s="7"/>
      <c r="AR1883" s="7"/>
      <c r="AS1883" s="7"/>
      <c r="AT1883" s="7"/>
      <c r="AU1883" s="7"/>
      <c r="AV1883" s="7"/>
      <c r="AW1883" s="7"/>
      <c r="AX1883" s="7"/>
      <c r="AY1883" s="7"/>
      <c r="AZ1883" s="7"/>
      <c r="BA1883" s="7"/>
      <c r="BB1883" s="7"/>
      <c r="BC1883" s="7"/>
      <c r="BD1883" s="7"/>
      <c r="BE1883" s="7"/>
    </row>
    <row r="1884" spans="2:57" x14ac:dyDescent="0.2">
      <c r="B1884" s="7"/>
      <c r="C1884" s="7"/>
      <c r="E1884" s="7"/>
      <c r="F1884" s="7"/>
      <c r="G1884" s="7"/>
      <c r="H1884" s="7"/>
      <c r="I1884" s="7"/>
      <c r="J1884" s="7"/>
      <c r="K1884" s="7"/>
      <c r="O1884" s="10"/>
      <c r="P1884" s="7"/>
      <c r="Q1884" s="7"/>
      <c r="S1884" s="7"/>
      <c r="T1884" s="7"/>
      <c r="U1884" s="7"/>
      <c r="V1884" s="7"/>
      <c r="X1884" s="7"/>
      <c r="Y1884" s="7"/>
      <c r="Z1884" s="7"/>
      <c r="AA1884" s="7"/>
      <c r="AC1884" s="7"/>
      <c r="AD1884" s="7"/>
      <c r="AF1884" s="7"/>
      <c r="AG1884" s="7"/>
      <c r="AH1884" s="7"/>
      <c r="AI1884" s="7"/>
      <c r="AJ1884" s="7"/>
      <c r="AK1884" s="7"/>
      <c r="AL1884" s="7"/>
      <c r="AM1884" s="7"/>
      <c r="AN1884" s="7"/>
      <c r="AO1884" s="7"/>
      <c r="AP1884" s="7"/>
      <c r="AQ1884" s="7"/>
      <c r="AR1884" s="7"/>
      <c r="AS1884" s="7"/>
      <c r="AT1884" s="7"/>
      <c r="AU1884" s="7"/>
      <c r="AV1884" s="7"/>
      <c r="AW1884" s="7"/>
      <c r="AX1884" s="7"/>
      <c r="AY1884" s="7"/>
      <c r="AZ1884" s="7"/>
      <c r="BA1884" s="7"/>
      <c r="BB1884" s="7"/>
      <c r="BC1884" s="7"/>
      <c r="BD1884" s="7"/>
      <c r="BE1884" s="7"/>
    </row>
    <row r="1885" spans="2:57" x14ac:dyDescent="0.2">
      <c r="B1885" s="7"/>
      <c r="C1885" s="7"/>
      <c r="E1885" s="7"/>
      <c r="F1885" s="7"/>
      <c r="G1885" s="7"/>
      <c r="H1885" s="7"/>
      <c r="I1885" s="7"/>
      <c r="J1885" s="7"/>
      <c r="K1885" s="7"/>
      <c r="O1885" s="10"/>
      <c r="P1885" s="7"/>
      <c r="Q1885" s="7"/>
      <c r="S1885" s="7"/>
      <c r="T1885" s="7"/>
      <c r="U1885" s="7"/>
      <c r="V1885" s="7"/>
      <c r="X1885" s="7"/>
      <c r="Y1885" s="7"/>
      <c r="Z1885" s="7"/>
      <c r="AA1885" s="7"/>
      <c r="AC1885" s="7"/>
      <c r="AD1885" s="7"/>
      <c r="AF1885" s="7"/>
      <c r="AG1885" s="7"/>
      <c r="AH1885" s="7"/>
      <c r="AI1885" s="7"/>
      <c r="AJ1885" s="7"/>
      <c r="AK1885" s="7"/>
      <c r="AL1885" s="7"/>
      <c r="AM1885" s="7"/>
      <c r="AN1885" s="7"/>
      <c r="AO1885" s="7"/>
      <c r="AP1885" s="7"/>
      <c r="AQ1885" s="7"/>
      <c r="AR1885" s="7"/>
      <c r="AS1885" s="7"/>
      <c r="AT1885" s="7"/>
      <c r="AU1885" s="7"/>
      <c r="AV1885" s="7"/>
      <c r="AW1885" s="7"/>
      <c r="AX1885" s="7"/>
      <c r="AY1885" s="7"/>
      <c r="AZ1885" s="7"/>
      <c r="BA1885" s="7"/>
      <c r="BB1885" s="7"/>
      <c r="BC1885" s="7"/>
      <c r="BD1885" s="7"/>
      <c r="BE1885" s="7"/>
    </row>
    <row r="1886" spans="2:57" x14ac:dyDescent="0.2">
      <c r="B1886" s="7"/>
      <c r="C1886" s="7"/>
      <c r="E1886" s="7"/>
      <c r="F1886" s="7"/>
      <c r="G1886" s="7"/>
      <c r="H1886" s="7"/>
      <c r="I1886" s="7"/>
      <c r="J1886" s="7"/>
      <c r="K1886" s="7"/>
      <c r="O1886" s="10"/>
      <c r="P1886" s="7"/>
      <c r="Q1886" s="7"/>
      <c r="S1886" s="7"/>
      <c r="T1886" s="7"/>
      <c r="U1886" s="7"/>
      <c r="V1886" s="7"/>
      <c r="X1886" s="7"/>
      <c r="Y1886" s="7"/>
      <c r="Z1886" s="7"/>
      <c r="AA1886" s="7"/>
      <c r="AC1886" s="7"/>
      <c r="AD1886" s="7"/>
      <c r="AF1886" s="7"/>
      <c r="AG1886" s="7"/>
      <c r="AH1886" s="7"/>
      <c r="AI1886" s="7"/>
      <c r="AJ1886" s="7"/>
      <c r="AK1886" s="7"/>
      <c r="AL1886" s="7"/>
      <c r="AM1886" s="7"/>
      <c r="AN1886" s="7"/>
      <c r="AO1886" s="7"/>
      <c r="AP1886" s="7"/>
      <c r="AQ1886" s="7"/>
      <c r="AR1886" s="7"/>
      <c r="AS1886" s="7"/>
      <c r="AT1886" s="7"/>
      <c r="AU1886" s="7"/>
      <c r="AV1886" s="7"/>
      <c r="AW1886" s="7"/>
      <c r="AX1886" s="7"/>
      <c r="AY1886" s="7"/>
      <c r="AZ1886" s="7"/>
      <c r="BA1886" s="7"/>
      <c r="BB1886" s="7"/>
      <c r="BC1886" s="7"/>
      <c r="BD1886" s="7"/>
      <c r="BE1886" s="7"/>
    </row>
    <row r="1887" spans="2:57" x14ac:dyDescent="0.2">
      <c r="B1887" s="7"/>
      <c r="C1887" s="7"/>
      <c r="E1887" s="7"/>
      <c r="F1887" s="7"/>
      <c r="G1887" s="7"/>
      <c r="H1887" s="7"/>
      <c r="I1887" s="7"/>
      <c r="J1887" s="7"/>
      <c r="K1887" s="7"/>
      <c r="O1887" s="10"/>
      <c r="P1887" s="7"/>
      <c r="Q1887" s="7"/>
      <c r="S1887" s="7"/>
      <c r="T1887" s="7"/>
      <c r="U1887" s="7"/>
      <c r="V1887" s="7"/>
      <c r="X1887" s="7"/>
      <c r="Y1887" s="7"/>
      <c r="Z1887" s="7"/>
      <c r="AA1887" s="7"/>
      <c r="AC1887" s="7"/>
      <c r="AD1887" s="7"/>
      <c r="AF1887" s="7"/>
      <c r="AG1887" s="7"/>
      <c r="AH1887" s="7"/>
      <c r="AI1887" s="7"/>
      <c r="AJ1887" s="7"/>
      <c r="AK1887" s="7"/>
      <c r="AL1887" s="7"/>
      <c r="AM1887" s="7"/>
      <c r="AN1887" s="7"/>
      <c r="AO1887" s="7"/>
      <c r="AP1887" s="7"/>
      <c r="AQ1887" s="7"/>
      <c r="AR1887" s="7"/>
      <c r="AS1887" s="7"/>
      <c r="AT1887" s="7"/>
      <c r="AU1887" s="7"/>
      <c r="AV1887" s="7"/>
      <c r="AW1887" s="7"/>
      <c r="AX1887" s="7"/>
      <c r="AY1887" s="7"/>
      <c r="AZ1887" s="7"/>
      <c r="BA1887" s="7"/>
      <c r="BB1887" s="7"/>
      <c r="BC1887" s="7"/>
      <c r="BD1887" s="7"/>
      <c r="BE1887" s="7"/>
    </row>
    <row r="1888" spans="2:57" x14ac:dyDescent="0.2">
      <c r="B1888" s="7"/>
      <c r="C1888" s="7"/>
      <c r="E1888" s="7"/>
      <c r="F1888" s="7"/>
      <c r="G1888" s="7"/>
      <c r="H1888" s="7"/>
      <c r="I1888" s="7"/>
      <c r="J1888" s="7"/>
      <c r="K1888" s="7"/>
      <c r="O1888" s="10"/>
      <c r="P1888" s="7"/>
      <c r="Q1888" s="7"/>
      <c r="S1888" s="7"/>
      <c r="T1888" s="7"/>
      <c r="U1888" s="7"/>
      <c r="V1888" s="7"/>
      <c r="X1888" s="7"/>
      <c r="Y1888" s="7"/>
      <c r="Z1888" s="7"/>
      <c r="AA1888" s="7"/>
      <c r="AC1888" s="7"/>
      <c r="AD1888" s="7"/>
      <c r="AF1888" s="7"/>
      <c r="AG1888" s="7"/>
      <c r="AH1888" s="7"/>
      <c r="AI1888" s="7"/>
      <c r="AJ1888" s="7"/>
      <c r="AK1888" s="7"/>
      <c r="AL1888" s="7"/>
      <c r="AM1888" s="7"/>
      <c r="AN1888" s="7"/>
      <c r="AO1888" s="7"/>
      <c r="AP1888" s="7"/>
      <c r="AQ1888" s="7"/>
      <c r="AR1888" s="7"/>
      <c r="AS1888" s="7"/>
      <c r="AT1888" s="7"/>
      <c r="AU1888" s="7"/>
      <c r="AV1888" s="7"/>
      <c r="AW1888" s="7"/>
      <c r="AX1888" s="7"/>
      <c r="AY1888" s="7"/>
      <c r="AZ1888" s="7"/>
      <c r="BA1888" s="7"/>
      <c r="BB1888" s="7"/>
      <c r="BC1888" s="7"/>
      <c r="BD1888" s="7"/>
      <c r="BE1888" s="7"/>
    </row>
    <row r="1889" spans="2:57" x14ac:dyDescent="0.2">
      <c r="B1889" s="7"/>
      <c r="C1889" s="7"/>
      <c r="E1889" s="7"/>
      <c r="F1889" s="7"/>
      <c r="G1889" s="7"/>
      <c r="H1889" s="7"/>
      <c r="I1889" s="7"/>
      <c r="J1889" s="7"/>
      <c r="K1889" s="7"/>
      <c r="O1889" s="10"/>
      <c r="P1889" s="7"/>
      <c r="Q1889" s="7"/>
      <c r="S1889" s="7"/>
      <c r="T1889" s="7"/>
      <c r="U1889" s="7"/>
      <c r="V1889" s="7"/>
      <c r="X1889" s="7"/>
      <c r="Y1889" s="7"/>
      <c r="Z1889" s="7"/>
      <c r="AA1889" s="7"/>
      <c r="AC1889" s="7"/>
      <c r="AD1889" s="7"/>
      <c r="AF1889" s="7"/>
      <c r="AG1889" s="7"/>
      <c r="AH1889" s="7"/>
      <c r="AI1889" s="7"/>
      <c r="AJ1889" s="7"/>
      <c r="AK1889" s="7"/>
      <c r="AL1889" s="7"/>
      <c r="AM1889" s="7"/>
      <c r="AN1889" s="7"/>
      <c r="AO1889" s="7"/>
      <c r="AP1889" s="7"/>
      <c r="AQ1889" s="7"/>
      <c r="AR1889" s="7"/>
      <c r="AS1889" s="7"/>
      <c r="AT1889" s="7"/>
      <c r="AU1889" s="7"/>
      <c r="AV1889" s="7"/>
      <c r="AW1889" s="7"/>
      <c r="AX1889" s="7"/>
      <c r="AY1889" s="7"/>
      <c r="AZ1889" s="7"/>
      <c r="BA1889" s="7"/>
      <c r="BB1889" s="7"/>
      <c r="BC1889" s="7"/>
      <c r="BD1889" s="7"/>
      <c r="BE1889" s="7"/>
    </row>
    <row r="1890" spans="2:57" x14ac:dyDescent="0.2">
      <c r="B1890" s="7"/>
      <c r="C1890" s="7"/>
      <c r="E1890" s="7"/>
      <c r="F1890" s="7"/>
      <c r="G1890" s="7"/>
      <c r="H1890" s="7"/>
      <c r="I1890" s="7"/>
      <c r="J1890" s="7"/>
      <c r="K1890" s="7"/>
      <c r="O1890" s="10"/>
      <c r="P1890" s="7"/>
      <c r="Q1890" s="7"/>
      <c r="S1890" s="7"/>
      <c r="T1890" s="7"/>
      <c r="U1890" s="7"/>
      <c r="V1890" s="7"/>
      <c r="X1890" s="7"/>
      <c r="Y1890" s="7"/>
      <c r="Z1890" s="7"/>
      <c r="AA1890" s="7"/>
      <c r="AC1890" s="7"/>
      <c r="AD1890" s="7"/>
      <c r="AF1890" s="7"/>
      <c r="AG1890" s="7"/>
      <c r="AH1890" s="7"/>
      <c r="AI1890" s="7"/>
      <c r="AJ1890" s="7"/>
      <c r="AK1890" s="7"/>
      <c r="AL1890" s="7"/>
      <c r="AM1890" s="7"/>
      <c r="AN1890" s="7"/>
      <c r="AO1890" s="7"/>
      <c r="AP1890" s="7"/>
      <c r="AQ1890" s="7"/>
      <c r="AR1890" s="7"/>
      <c r="AS1890" s="7"/>
      <c r="AT1890" s="7"/>
      <c r="AU1890" s="7"/>
      <c r="AV1890" s="7"/>
      <c r="AW1890" s="7"/>
      <c r="AX1890" s="7"/>
      <c r="AY1890" s="7"/>
      <c r="AZ1890" s="7"/>
      <c r="BA1890" s="7"/>
      <c r="BB1890" s="7"/>
      <c r="BC1890" s="7"/>
      <c r="BD1890" s="7"/>
      <c r="BE1890" s="7"/>
    </row>
    <row r="1891" spans="2:57" x14ac:dyDescent="0.2">
      <c r="B1891" s="7"/>
      <c r="C1891" s="7"/>
      <c r="E1891" s="7"/>
      <c r="F1891" s="7"/>
      <c r="G1891" s="7"/>
      <c r="H1891" s="7"/>
      <c r="I1891" s="7"/>
      <c r="J1891" s="7"/>
      <c r="K1891" s="7"/>
      <c r="O1891" s="10"/>
      <c r="P1891" s="7"/>
      <c r="Q1891" s="7"/>
      <c r="S1891" s="7"/>
      <c r="T1891" s="7"/>
      <c r="U1891" s="7"/>
      <c r="V1891" s="7"/>
      <c r="X1891" s="7"/>
      <c r="Y1891" s="7"/>
      <c r="Z1891" s="7"/>
      <c r="AA1891" s="7"/>
      <c r="AC1891" s="7"/>
      <c r="AD1891" s="7"/>
      <c r="AF1891" s="7"/>
      <c r="AG1891" s="7"/>
      <c r="AH1891" s="7"/>
      <c r="AI1891" s="7"/>
      <c r="AJ1891" s="7"/>
      <c r="AK1891" s="7"/>
      <c r="AL1891" s="7"/>
      <c r="AM1891" s="7"/>
      <c r="AN1891" s="7"/>
      <c r="AO1891" s="7"/>
      <c r="AP1891" s="7"/>
      <c r="AQ1891" s="7"/>
      <c r="AR1891" s="7"/>
      <c r="AS1891" s="7"/>
      <c r="AT1891" s="7"/>
      <c r="AU1891" s="7"/>
      <c r="AV1891" s="7"/>
      <c r="AW1891" s="7"/>
      <c r="AX1891" s="7"/>
      <c r="AY1891" s="7"/>
      <c r="AZ1891" s="7"/>
      <c r="BA1891" s="7"/>
      <c r="BB1891" s="7"/>
      <c r="BC1891" s="7"/>
      <c r="BD1891" s="7"/>
      <c r="BE1891" s="7"/>
    </row>
    <row r="1892" spans="2:57" x14ac:dyDescent="0.2">
      <c r="B1892" s="7"/>
      <c r="C1892" s="7"/>
      <c r="E1892" s="7"/>
      <c r="F1892" s="7"/>
      <c r="G1892" s="7"/>
      <c r="H1892" s="7"/>
      <c r="I1892" s="7"/>
      <c r="J1892" s="7"/>
      <c r="K1892" s="7"/>
      <c r="O1892" s="10"/>
      <c r="P1892" s="7"/>
      <c r="Q1892" s="7"/>
      <c r="S1892" s="7"/>
      <c r="T1892" s="7"/>
      <c r="U1892" s="7"/>
      <c r="V1892" s="7"/>
      <c r="X1892" s="7"/>
      <c r="Y1892" s="7"/>
      <c r="Z1892" s="7"/>
      <c r="AA1892" s="7"/>
      <c r="AC1892" s="7"/>
      <c r="AD1892" s="7"/>
      <c r="AF1892" s="7"/>
      <c r="AG1892" s="7"/>
      <c r="AH1892" s="7"/>
      <c r="AI1892" s="7"/>
      <c r="AJ1892" s="7"/>
      <c r="AK1892" s="7"/>
      <c r="AL1892" s="7"/>
      <c r="AM1892" s="7"/>
      <c r="AN1892" s="7"/>
      <c r="AO1892" s="7"/>
      <c r="AP1892" s="7"/>
      <c r="AQ1892" s="7"/>
      <c r="AR1892" s="7"/>
      <c r="AS1892" s="7"/>
      <c r="AT1892" s="7"/>
      <c r="AU1892" s="7"/>
      <c r="AV1892" s="7"/>
      <c r="AW1892" s="7"/>
      <c r="AX1892" s="7"/>
      <c r="AY1892" s="7"/>
      <c r="AZ1892" s="7"/>
      <c r="BA1892" s="7"/>
      <c r="BB1892" s="7"/>
      <c r="BC1892" s="7"/>
      <c r="BD1892" s="7"/>
      <c r="BE1892" s="7"/>
    </row>
    <row r="1893" spans="2:57" x14ac:dyDescent="0.2">
      <c r="B1893" s="7"/>
      <c r="C1893" s="7"/>
      <c r="E1893" s="7"/>
      <c r="F1893" s="7"/>
      <c r="G1893" s="7"/>
      <c r="H1893" s="7"/>
      <c r="I1893" s="7"/>
      <c r="J1893" s="7"/>
      <c r="K1893" s="7"/>
      <c r="O1893" s="10"/>
      <c r="P1893" s="7"/>
      <c r="Q1893" s="7"/>
      <c r="S1893" s="7"/>
      <c r="T1893" s="7"/>
      <c r="U1893" s="7"/>
      <c r="V1893" s="7"/>
      <c r="X1893" s="7"/>
      <c r="Y1893" s="7"/>
      <c r="Z1893" s="7"/>
      <c r="AA1893" s="7"/>
      <c r="AC1893" s="7"/>
      <c r="AD1893" s="7"/>
      <c r="AF1893" s="7"/>
      <c r="AG1893" s="7"/>
      <c r="AH1893" s="7"/>
      <c r="AI1893" s="7"/>
      <c r="AJ1893" s="7"/>
      <c r="AK1893" s="7"/>
      <c r="AL1893" s="7"/>
      <c r="AM1893" s="7"/>
      <c r="AN1893" s="7"/>
      <c r="AO1893" s="7"/>
      <c r="AP1893" s="7"/>
      <c r="AQ1893" s="7"/>
      <c r="AR1893" s="7"/>
      <c r="AS1893" s="7"/>
      <c r="AT1893" s="7"/>
      <c r="AU1893" s="7"/>
      <c r="AV1893" s="7"/>
      <c r="AW1893" s="7"/>
      <c r="AX1893" s="7"/>
      <c r="AY1893" s="7"/>
      <c r="AZ1893" s="7"/>
      <c r="BA1893" s="7"/>
      <c r="BB1893" s="7"/>
      <c r="BC1893" s="7"/>
      <c r="BD1893" s="7"/>
      <c r="BE1893" s="7"/>
    </row>
    <row r="1894" spans="2:57" x14ac:dyDescent="0.2">
      <c r="B1894" s="7"/>
      <c r="C1894" s="7"/>
      <c r="E1894" s="7"/>
      <c r="F1894" s="7"/>
      <c r="G1894" s="7"/>
      <c r="H1894" s="7"/>
      <c r="I1894" s="7"/>
      <c r="J1894" s="7"/>
      <c r="K1894" s="7"/>
      <c r="O1894" s="10"/>
      <c r="P1894" s="7"/>
      <c r="Q1894" s="7"/>
      <c r="S1894" s="7"/>
      <c r="T1894" s="7"/>
      <c r="U1894" s="7"/>
      <c r="V1894" s="7"/>
      <c r="X1894" s="7"/>
      <c r="Y1894" s="7"/>
      <c r="Z1894" s="7"/>
      <c r="AA1894" s="7"/>
      <c r="AC1894" s="7"/>
      <c r="AD1894" s="7"/>
      <c r="AF1894" s="7"/>
      <c r="AG1894" s="7"/>
      <c r="AH1894" s="7"/>
      <c r="AI1894" s="7"/>
      <c r="AJ1894" s="7"/>
      <c r="AK1894" s="7"/>
      <c r="AL1894" s="7"/>
      <c r="AM1894" s="7"/>
      <c r="AN1894" s="7"/>
      <c r="AO1894" s="7"/>
      <c r="AP1894" s="7"/>
      <c r="AQ1894" s="7"/>
      <c r="AR1894" s="7"/>
      <c r="AS1894" s="7"/>
      <c r="AT1894" s="7"/>
      <c r="AU1894" s="7"/>
      <c r="AV1894" s="7"/>
      <c r="AW1894" s="7"/>
      <c r="AX1894" s="7"/>
      <c r="AY1894" s="7"/>
      <c r="AZ1894" s="7"/>
      <c r="BA1894" s="7"/>
      <c r="BB1894" s="7"/>
      <c r="BC1894" s="7"/>
      <c r="BD1894" s="7"/>
      <c r="BE1894" s="7"/>
    </row>
    <row r="1895" spans="2:57" x14ac:dyDescent="0.2">
      <c r="B1895" s="7"/>
      <c r="C1895" s="7"/>
      <c r="E1895" s="7"/>
      <c r="F1895" s="7"/>
      <c r="G1895" s="7"/>
      <c r="H1895" s="7"/>
      <c r="I1895" s="7"/>
      <c r="J1895" s="7"/>
      <c r="K1895" s="7"/>
      <c r="O1895" s="10"/>
      <c r="P1895" s="7"/>
      <c r="Q1895" s="7"/>
      <c r="S1895" s="7"/>
      <c r="T1895" s="7"/>
      <c r="U1895" s="7"/>
      <c r="V1895" s="7"/>
      <c r="X1895" s="7"/>
      <c r="Y1895" s="7"/>
      <c r="Z1895" s="7"/>
      <c r="AA1895" s="7"/>
      <c r="AC1895" s="7"/>
      <c r="AD1895" s="7"/>
      <c r="AF1895" s="7"/>
      <c r="AG1895" s="7"/>
      <c r="AH1895" s="7"/>
      <c r="AI1895" s="7"/>
      <c r="AJ1895" s="7"/>
      <c r="AK1895" s="7"/>
      <c r="AL1895" s="7"/>
      <c r="AM1895" s="7"/>
      <c r="AN1895" s="7"/>
      <c r="AO1895" s="7"/>
      <c r="AP1895" s="7"/>
      <c r="AQ1895" s="7"/>
      <c r="AR1895" s="7"/>
      <c r="AS1895" s="7"/>
      <c r="AT1895" s="7"/>
      <c r="AU1895" s="7"/>
      <c r="AV1895" s="7"/>
      <c r="AW1895" s="7"/>
      <c r="AX1895" s="7"/>
      <c r="AY1895" s="7"/>
      <c r="AZ1895" s="7"/>
      <c r="BA1895" s="7"/>
      <c r="BB1895" s="7"/>
      <c r="BC1895" s="7"/>
      <c r="BD1895" s="7"/>
      <c r="BE1895" s="7"/>
    </row>
    <row r="1896" spans="2:57" x14ac:dyDescent="0.2">
      <c r="B1896" s="7"/>
      <c r="C1896" s="7"/>
      <c r="E1896" s="7"/>
      <c r="F1896" s="7"/>
      <c r="G1896" s="7"/>
      <c r="H1896" s="7"/>
      <c r="I1896" s="7"/>
      <c r="J1896" s="7"/>
      <c r="K1896" s="7"/>
      <c r="O1896" s="10"/>
      <c r="P1896" s="7"/>
      <c r="Q1896" s="7"/>
      <c r="S1896" s="7"/>
      <c r="T1896" s="7"/>
      <c r="U1896" s="7"/>
      <c r="V1896" s="7"/>
      <c r="X1896" s="7"/>
      <c r="Y1896" s="7"/>
      <c r="Z1896" s="7"/>
      <c r="AA1896" s="7"/>
      <c r="AC1896" s="7"/>
      <c r="AD1896" s="7"/>
      <c r="AF1896" s="7"/>
      <c r="AG1896" s="7"/>
      <c r="AH1896" s="7"/>
      <c r="AI1896" s="7"/>
      <c r="AJ1896" s="7"/>
      <c r="AK1896" s="7"/>
      <c r="AL1896" s="7"/>
      <c r="AM1896" s="7"/>
      <c r="AN1896" s="7"/>
      <c r="AO1896" s="7"/>
      <c r="AP1896" s="7"/>
      <c r="AQ1896" s="7"/>
      <c r="AR1896" s="7"/>
      <c r="AS1896" s="7"/>
      <c r="AT1896" s="7"/>
      <c r="AU1896" s="7"/>
      <c r="AV1896" s="7"/>
      <c r="AW1896" s="7"/>
      <c r="AX1896" s="7"/>
      <c r="AY1896" s="7"/>
      <c r="AZ1896" s="7"/>
      <c r="BA1896" s="7"/>
      <c r="BB1896" s="7"/>
      <c r="BC1896" s="7"/>
      <c r="BD1896" s="7"/>
      <c r="BE1896" s="7"/>
    </row>
    <row r="1897" spans="2:57" x14ac:dyDescent="0.2">
      <c r="B1897" s="7"/>
      <c r="C1897" s="7"/>
      <c r="E1897" s="7"/>
      <c r="F1897" s="7"/>
      <c r="G1897" s="7"/>
      <c r="H1897" s="7"/>
      <c r="I1897" s="7"/>
      <c r="J1897" s="7"/>
      <c r="K1897" s="7"/>
      <c r="O1897" s="10"/>
      <c r="P1897" s="7"/>
      <c r="Q1897" s="7"/>
      <c r="S1897" s="7"/>
      <c r="T1897" s="7"/>
      <c r="U1897" s="7"/>
      <c r="V1897" s="7"/>
      <c r="X1897" s="7"/>
      <c r="Y1897" s="7"/>
      <c r="Z1897" s="7"/>
      <c r="AA1897" s="7"/>
      <c r="AC1897" s="7"/>
      <c r="AD1897" s="7"/>
      <c r="AF1897" s="7"/>
      <c r="AG1897" s="7"/>
      <c r="AH1897" s="7"/>
      <c r="AI1897" s="7"/>
      <c r="AJ1897" s="7"/>
      <c r="AK1897" s="7"/>
      <c r="AL1897" s="7"/>
      <c r="AM1897" s="7"/>
      <c r="AN1897" s="7"/>
      <c r="AO1897" s="7"/>
      <c r="AP1897" s="7"/>
      <c r="AQ1897" s="7"/>
      <c r="AR1897" s="7"/>
      <c r="AS1897" s="7"/>
      <c r="AT1897" s="7"/>
      <c r="AU1897" s="7"/>
      <c r="AV1897" s="7"/>
      <c r="AW1897" s="7"/>
      <c r="AX1897" s="7"/>
      <c r="AY1897" s="7"/>
      <c r="AZ1897" s="7"/>
      <c r="BA1897" s="7"/>
      <c r="BB1897" s="7"/>
      <c r="BC1897" s="7"/>
      <c r="BD1897" s="7"/>
      <c r="BE1897" s="7"/>
    </row>
    <row r="1898" spans="2:57" x14ac:dyDescent="0.2">
      <c r="B1898" s="7"/>
      <c r="C1898" s="7"/>
      <c r="E1898" s="7"/>
      <c r="F1898" s="7"/>
      <c r="G1898" s="7"/>
      <c r="H1898" s="7"/>
      <c r="I1898" s="7"/>
      <c r="J1898" s="7"/>
      <c r="K1898" s="7"/>
      <c r="O1898" s="10"/>
      <c r="P1898" s="7"/>
      <c r="Q1898" s="7"/>
      <c r="S1898" s="7"/>
      <c r="T1898" s="7"/>
      <c r="U1898" s="7"/>
      <c r="V1898" s="7"/>
      <c r="X1898" s="7"/>
      <c r="Y1898" s="7"/>
      <c r="Z1898" s="7"/>
      <c r="AA1898" s="7"/>
      <c r="AC1898" s="7"/>
      <c r="AD1898" s="7"/>
      <c r="AF1898" s="7"/>
      <c r="AG1898" s="7"/>
      <c r="AH1898" s="7"/>
      <c r="AI1898" s="7"/>
      <c r="AJ1898" s="7"/>
      <c r="AK1898" s="7"/>
      <c r="AL1898" s="7"/>
      <c r="AM1898" s="7"/>
      <c r="AN1898" s="7"/>
      <c r="AO1898" s="7"/>
      <c r="AP1898" s="7"/>
      <c r="AQ1898" s="7"/>
      <c r="AR1898" s="7"/>
      <c r="AS1898" s="7"/>
      <c r="AT1898" s="7"/>
      <c r="AU1898" s="7"/>
      <c r="AV1898" s="7"/>
      <c r="AW1898" s="7"/>
      <c r="AX1898" s="7"/>
      <c r="AY1898" s="7"/>
      <c r="AZ1898" s="7"/>
      <c r="BA1898" s="7"/>
      <c r="BB1898" s="7"/>
      <c r="BC1898" s="7"/>
      <c r="BD1898" s="7"/>
      <c r="BE1898" s="7"/>
    </row>
    <row r="1899" spans="2:57" x14ac:dyDescent="0.2">
      <c r="B1899" s="7"/>
      <c r="C1899" s="7"/>
      <c r="E1899" s="7"/>
      <c r="F1899" s="7"/>
      <c r="G1899" s="7"/>
      <c r="H1899" s="7"/>
      <c r="I1899" s="7"/>
      <c r="J1899" s="7"/>
      <c r="K1899" s="7"/>
      <c r="O1899" s="10"/>
      <c r="P1899" s="7"/>
      <c r="Q1899" s="7"/>
      <c r="S1899" s="7"/>
      <c r="T1899" s="7"/>
      <c r="U1899" s="7"/>
      <c r="V1899" s="7"/>
      <c r="X1899" s="7"/>
      <c r="Y1899" s="7"/>
      <c r="Z1899" s="7"/>
      <c r="AA1899" s="7"/>
      <c r="AC1899" s="7"/>
      <c r="AD1899" s="7"/>
      <c r="AF1899" s="7"/>
      <c r="AG1899" s="7"/>
      <c r="AH1899" s="7"/>
      <c r="AI1899" s="7"/>
      <c r="AJ1899" s="7"/>
      <c r="AK1899" s="7"/>
      <c r="AL1899" s="7"/>
      <c r="AM1899" s="7"/>
      <c r="AN1899" s="7"/>
      <c r="AO1899" s="7"/>
      <c r="AP1899" s="7"/>
      <c r="AQ1899" s="7"/>
      <c r="AR1899" s="7"/>
      <c r="AS1899" s="7"/>
      <c r="AT1899" s="7"/>
      <c r="AU1899" s="7"/>
      <c r="AV1899" s="7"/>
      <c r="AW1899" s="7"/>
      <c r="AX1899" s="7"/>
      <c r="AY1899" s="7"/>
      <c r="AZ1899" s="7"/>
      <c r="BA1899" s="7"/>
      <c r="BB1899" s="7"/>
      <c r="BC1899" s="7"/>
      <c r="BD1899" s="7"/>
      <c r="BE1899" s="7"/>
    </row>
    <row r="1900" spans="2:57" x14ac:dyDescent="0.2">
      <c r="B1900" s="7"/>
      <c r="C1900" s="7"/>
      <c r="E1900" s="7"/>
      <c r="F1900" s="7"/>
      <c r="G1900" s="7"/>
      <c r="H1900" s="7"/>
      <c r="I1900" s="7"/>
      <c r="J1900" s="7"/>
      <c r="K1900" s="7"/>
      <c r="O1900" s="10"/>
      <c r="P1900" s="7"/>
      <c r="Q1900" s="7"/>
      <c r="S1900" s="7"/>
      <c r="T1900" s="7"/>
      <c r="U1900" s="7"/>
      <c r="V1900" s="7"/>
      <c r="X1900" s="7"/>
      <c r="Y1900" s="7"/>
      <c r="Z1900" s="7"/>
      <c r="AA1900" s="7"/>
      <c r="AC1900" s="7"/>
      <c r="AD1900" s="7"/>
      <c r="AF1900" s="7"/>
      <c r="AG1900" s="7"/>
      <c r="AH1900" s="7"/>
      <c r="AI1900" s="7"/>
      <c r="AJ1900" s="7"/>
      <c r="AK1900" s="7"/>
      <c r="AL1900" s="7"/>
      <c r="AM1900" s="7"/>
      <c r="AN1900" s="7"/>
      <c r="AO1900" s="7"/>
      <c r="AP1900" s="7"/>
      <c r="AQ1900" s="7"/>
      <c r="AR1900" s="7"/>
      <c r="AS1900" s="7"/>
      <c r="AT1900" s="7"/>
      <c r="AU1900" s="7"/>
      <c r="AV1900" s="7"/>
      <c r="AW1900" s="7"/>
      <c r="AX1900" s="7"/>
      <c r="AY1900" s="7"/>
      <c r="AZ1900" s="7"/>
      <c r="BA1900" s="7"/>
      <c r="BB1900" s="7"/>
      <c r="BC1900" s="7"/>
      <c r="BD1900" s="7"/>
      <c r="BE1900" s="7"/>
    </row>
    <row r="1901" spans="2:57" x14ac:dyDescent="0.2">
      <c r="B1901" s="7"/>
      <c r="C1901" s="7"/>
      <c r="E1901" s="7"/>
      <c r="F1901" s="7"/>
      <c r="G1901" s="7"/>
      <c r="H1901" s="7"/>
      <c r="I1901" s="7"/>
      <c r="J1901" s="7"/>
      <c r="K1901" s="7"/>
      <c r="O1901" s="10"/>
      <c r="P1901" s="7"/>
      <c r="Q1901" s="7"/>
      <c r="S1901" s="7"/>
      <c r="T1901" s="7"/>
      <c r="U1901" s="7"/>
      <c r="V1901" s="7"/>
      <c r="X1901" s="7"/>
      <c r="Y1901" s="7"/>
      <c r="Z1901" s="7"/>
      <c r="AA1901" s="7"/>
      <c r="AC1901" s="7"/>
      <c r="AD1901" s="7"/>
      <c r="AF1901" s="7"/>
      <c r="AG1901" s="7"/>
      <c r="AH1901" s="7"/>
      <c r="AI1901" s="7"/>
      <c r="AJ1901" s="7"/>
      <c r="AK1901" s="7"/>
      <c r="AL1901" s="7"/>
      <c r="AM1901" s="7"/>
      <c r="AN1901" s="7"/>
      <c r="AO1901" s="7"/>
      <c r="AP1901" s="7"/>
      <c r="AQ1901" s="7"/>
      <c r="AR1901" s="7"/>
      <c r="AS1901" s="7"/>
      <c r="AT1901" s="7"/>
      <c r="AU1901" s="7"/>
      <c r="AV1901" s="7"/>
      <c r="AW1901" s="7"/>
      <c r="AX1901" s="7"/>
      <c r="AY1901" s="7"/>
      <c r="AZ1901" s="7"/>
      <c r="BA1901" s="7"/>
      <c r="BB1901" s="7"/>
      <c r="BC1901" s="7"/>
      <c r="BD1901" s="7"/>
      <c r="BE1901" s="7"/>
    </row>
    <row r="1902" spans="2:57" x14ac:dyDescent="0.2">
      <c r="B1902" s="7"/>
      <c r="C1902" s="7"/>
      <c r="E1902" s="7"/>
      <c r="F1902" s="7"/>
      <c r="G1902" s="7"/>
      <c r="H1902" s="7"/>
      <c r="I1902" s="7"/>
      <c r="J1902" s="7"/>
      <c r="K1902" s="7"/>
      <c r="O1902" s="10"/>
      <c r="P1902" s="7"/>
      <c r="Q1902" s="7"/>
      <c r="S1902" s="7"/>
      <c r="T1902" s="7"/>
      <c r="U1902" s="7"/>
      <c r="V1902" s="7"/>
      <c r="X1902" s="7"/>
      <c r="Y1902" s="7"/>
      <c r="Z1902" s="7"/>
      <c r="AA1902" s="7"/>
      <c r="AC1902" s="7"/>
      <c r="AD1902" s="7"/>
      <c r="AF1902" s="7"/>
      <c r="AG1902" s="7"/>
      <c r="AH1902" s="7"/>
      <c r="AI1902" s="7"/>
      <c r="AJ1902" s="7"/>
      <c r="AK1902" s="7"/>
      <c r="AL1902" s="7"/>
      <c r="AM1902" s="7"/>
      <c r="AN1902" s="7"/>
      <c r="AO1902" s="7"/>
      <c r="AP1902" s="7"/>
      <c r="AQ1902" s="7"/>
      <c r="AR1902" s="7"/>
      <c r="AS1902" s="7"/>
      <c r="AT1902" s="7"/>
      <c r="AU1902" s="7"/>
      <c r="AV1902" s="7"/>
      <c r="AW1902" s="7"/>
      <c r="AX1902" s="7"/>
      <c r="AY1902" s="7"/>
      <c r="AZ1902" s="7"/>
      <c r="BA1902" s="7"/>
      <c r="BB1902" s="7"/>
      <c r="BC1902" s="7"/>
      <c r="BD1902" s="7"/>
      <c r="BE1902" s="7"/>
    </row>
    <row r="1903" spans="2:57" x14ac:dyDescent="0.2">
      <c r="B1903" s="7"/>
      <c r="C1903" s="7"/>
      <c r="E1903" s="7"/>
      <c r="F1903" s="7"/>
      <c r="G1903" s="7"/>
      <c r="H1903" s="7"/>
      <c r="I1903" s="7"/>
      <c r="J1903" s="7"/>
      <c r="K1903" s="7"/>
      <c r="O1903" s="10"/>
      <c r="P1903" s="7"/>
      <c r="Q1903" s="7"/>
      <c r="S1903" s="7"/>
      <c r="T1903" s="7"/>
      <c r="U1903" s="7"/>
      <c r="V1903" s="7"/>
      <c r="X1903" s="7"/>
      <c r="Y1903" s="7"/>
      <c r="Z1903" s="7"/>
      <c r="AA1903" s="7"/>
      <c r="AC1903" s="7"/>
      <c r="AD1903" s="7"/>
      <c r="AF1903" s="7"/>
      <c r="AG1903" s="7"/>
      <c r="AH1903" s="7"/>
      <c r="AI1903" s="7"/>
      <c r="AJ1903" s="7"/>
      <c r="AK1903" s="7"/>
      <c r="AL1903" s="7"/>
      <c r="AM1903" s="7"/>
      <c r="AN1903" s="7"/>
      <c r="AO1903" s="7"/>
      <c r="AP1903" s="7"/>
      <c r="AQ1903" s="7"/>
      <c r="AR1903" s="7"/>
      <c r="AS1903" s="7"/>
      <c r="AT1903" s="7"/>
      <c r="AU1903" s="7"/>
      <c r="AV1903" s="7"/>
      <c r="AW1903" s="7"/>
      <c r="AX1903" s="7"/>
      <c r="AY1903" s="7"/>
      <c r="AZ1903" s="7"/>
      <c r="BA1903" s="7"/>
      <c r="BB1903" s="7"/>
      <c r="BC1903" s="7"/>
      <c r="BD1903" s="7"/>
      <c r="BE1903" s="7"/>
    </row>
    <row r="1904" spans="2:57" x14ac:dyDescent="0.2">
      <c r="B1904" s="7"/>
      <c r="C1904" s="7"/>
      <c r="E1904" s="7"/>
      <c r="F1904" s="7"/>
      <c r="G1904" s="7"/>
      <c r="H1904" s="7"/>
      <c r="I1904" s="7"/>
      <c r="J1904" s="7"/>
      <c r="K1904" s="7"/>
      <c r="O1904" s="10"/>
      <c r="P1904" s="7"/>
      <c r="Q1904" s="7"/>
      <c r="S1904" s="7"/>
      <c r="T1904" s="7"/>
      <c r="U1904" s="7"/>
      <c r="V1904" s="7"/>
      <c r="X1904" s="7"/>
      <c r="Y1904" s="7"/>
      <c r="Z1904" s="7"/>
      <c r="AA1904" s="7"/>
      <c r="AC1904" s="7"/>
      <c r="AD1904" s="7"/>
      <c r="AF1904" s="7"/>
      <c r="AG1904" s="7"/>
      <c r="AH1904" s="7"/>
      <c r="AI1904" s="7"/>
      <c r="AJ1904" s="7"/>
      <c r="AK1904" s="7"/>
      <c r="AL1904" s="7"/>
      <c r="AM1904" s="7"/>
      <c r="AN1904" s="7"/>
      <c r="AO1904" s="7"/>
      <c r="AP1904" s="7"/>
      <c r="AQ1904" s="7"/>
      <c r="AR1904" s="7"/>
      <c r="AS1904" s="7"/>
      <c r="AT1904" s="7"/>
      <c r="AU1904" s="7"/>
      <c r="AV1904" s="7"/>
      <c r="AW1904" s="7"/>
      <c r="AX1904" s="7"/>
      <c r="AY1904" s="7"/>
      <c r="AZ1904" s="7"/>
      <c r="BA1904" s="7"/>
      <c r="BB1904" s="7"/>
      <c r="BC1904" s="7"/>
      <c r="BD1904" s="7"/>
      <c r="BE1904" s="7"/>
    </row>
    <row r="1905" spans="2:57" x14ac:dyDescent="0.2">
      <c r="B1905" s="7"/>
      <c r="C1905" s="7"/>
      <c r="E1905" s="7"/>
      <c r="F1905" s="7"/>
      <c r="G1905" s="7"/>
      <c r="H1905" s="7"/>
      <c r="I1905" s="7"/>
      <c r="J1905" s="7"/>
      <c r="K1905" s="7"/>
      <c r="O1905" s="10"/>
      <c r="P1905" s="7"/>
      <c r="Q1905" s="7"/>
      <c r="S1905" s="7"/>
      <c r="T1905" s="7"/>
      <c r="U1905" s="7"/>
      <c r="V1905" s="7"/>
      <c r="X1905" s="7"/>
      <c r="Y1905" s="7"/>
      <c r="Z1905" s="7"/>
      <c r="AA1905" s="7"/>
      <c r="AC1905" s="7"/>
      <c r="AD1905" s="7"/>
      <c r="AF1905" s="7"/>
      <c r="AG1905" s="7"/>
      <c r="AH1905" s="7"/>
      <c r="AI1905" s="7"/>
      <c r="AJ1905" s="7"/>
      <c r="AK1905" s="7"/>
      <c r="AL1905" s="7"/>
      <c r="AM1905" s="7"/>
      <c r="AN1905" s="7"/>
      <c r="AO1905" s="7"/>
      <c r="AP1905" s="7"/>
      <c r="AQ1905" s="7"/>
      <c r="AR1905" s="7"/>
      <c r="AS1905" s="7"/>
      <c r="AT1905" s="7"/>
      <c r="AU1905" s="7"/>
      <c r="AV1905" s="7"/>
      <c r="AW1905" s="7"/>
      <c r="AX1905" s="7"/>
      <c r="AY1905" s="7"/>
      <c r="AZ1905" s="7"/>
      <c r="BA1905" s="7"/>
      <c r="BB1905" s="7"/>
      <c r="BC1905" s="7"/>
      <c r="BD1905" s="7"/>
      <c r="BE1905" s="7"/>
    </row>
    <row r="1906" spans="2:57" x14ac:dyDescent="0.2">
      <c r="B1906" s="7"/>
      <c r="C1906" s="7"/>
      <c r="E1906" s="7"/>
      <c r="F1906" s="7"/>
      <c r="G1906" s="7"/>
      <c r="H1906" s="7"/>
      <c r="I1906" s="7"/>
      <c r="J1906" s="7"/>
      <c r="K1906" s="7"/>
      <c r="O1906" s="10"/>
      <c r="P1906" s="7"/>
      <c r="Q1906" s="7"/>
      <c r="S1906" s="7"/>
      <c r="T1906" s="7"/>
      <c r="U1906" s="7"/>
      <c r="V1906" s="7"/>
      <c r="X1906" s="7"/>
      <c r="Y1906" s="7"/>
      <c r="Z1906" s="7"/>
      <c r="AA1906" s="7"/>
      <c r="AC1906" s="7"/>
      <c r="AD1906" s="7"/>
      <c r="AF1906" s="7"/>
      <c r="AG1906" s="7"/>
      <c r="AH1906" s="7"/>
      <c r="AI1906" s="7"/>
      <c r="AJ1906" s="7"/>
      <c r="AK1906" s="7"/>
      <c r="AL1906" s="7"/>
      <c r="AM1906" s="7"/>
      <c r="AN1906" s="7"/>
      <c r="AO1906" s="7"/>
      <c r="AP1906" s="7"/>
      <c r="AQ1906" s="7"/>
      <c r="AR1906" s="7"/>
      <c r="AS1906" s="7"/>
      <c r="AT1906" s="7"/>
      <c r="AU1906" s="7"/>
      <c r="AV1906" s="7"/>
      <c r="AW1906" s="7"/>
      <c r="AX1906" s="7"/>
      <c r="AY1906" s="7"/>
      <c r="AZ1906" s="7"/>
      <c r="BA1906" s="7"/>
      <c r="BB1906" s="7"/>
      <c r="BC1906" s="7"/>
      <c r="BD1906" s="7"/>
      <c r="BE1906" s="7"/>
    </row>
    <row r="1907" spans="2:57" x14ac:dyDescent="0.2">
      <c r="B1907" s="7"/>
      <c r="C1907" s="7"/>
      <c r="E1907" s="7"/>
      <c r="F1907" s="7"/>
      <c r="G1907" s="7"/>
      <c r="H1907" s="7"/>
      <c r="I1907" s="7"/>
      <c r="J1907" s="7"/>
      <c r="K1907" s="7"/>
      <c r="O1907" s="10"/>
      <c r="P1907" s="7"/>
      <c r="Q1907" s="7"/>
      <c r="S1907" s="7"/>
      <c r="T1907" s="7"/>
      <c r="U1907" s="7"/>
      <c r="V1907" s="7"/>
      <c r="X1907" s="7"/>
      <c r="Y1907" s="7"/>
      <c r="Z1907" s="7"/>
      <c r="AA1907" s="7"/>
      <c r="AC1907" s="7"/>
      <c r="AD1907" s="7"/>
      <c r="AF1907" s="7"/>
      <c r="AG1907" s="7"/>
      <c r="AH1907" s="7"/>
      <c r="AI1907" s="7"/>
      <c r="AJ1907" s="7"/>
      <c r="AK1907" s="7"/>
      <c r="AL1907" s="7"/>
      <c r="AM1907" s="7"/>
      <c r="AN1907" s="7"/>
      <c r="AO1907" s="7"/>
      <c r="AP1907" s="7"/>
      <c r="AQ1907" s="7"/>
      <c r="AR1907" s="7"/>
      <c r="AS1907" s="7"/>
      <c r="AT1907" s="7"/>
      <c r="AU1907" s="7"/>
      <c r="AV1907" s="7"/>
      <c r="AW1907" s="7"/>
      <c r="AX1907" s="7"/>
      <c r="AY1907" s="7"/>
      <c r="AZ1907" s="7"/>
      <c r="BA1907" s="7"/>
      <c r="BB1907" s="7"/>
      <c r="BC1907" s="7"/>
      <c r="BD1907" s="7"/>
      <c r="BE1907" s="7"/>
    </row>
    <row r="1908" spans="2:57" x14ac:dyDescent="0.2">
      <c r="B1908" s="7"/>
      <c r="C1908" s="7"/>
      <c r="E1908" s="7"/>
      <c r="F1908" s="7"/>
      <c r="G1908" s="7"/>
      <c r="H1908" s="7"/>
      <c r="I1908" s="7"/>
      <c r="J1908" s="7"/>
      <c r="K1908" s="7"/>
      <c r="O1908" s="10"/>
      <c r="P1908" s="7"/>
      <c r="Q1908" s="7"/>
      <c r="S1908" s="7"/>
      <c r="T1908" s="7"/>
      <c r="U1908" s="7"/>
      <c r="V1908" s="7"/>
      <c r="X1908" s="7"/>
      <c r="Y1908" s="7"/>
      <c r="Z1908" s="7"/>
      <c r="AA1908" s="7"/>
      <c r="AC1908" s="7"/>
      <c r="AD1908" s="7"/>
      <c r="AF1908" s="7"/>
      <c r="AG1908" s="7"/>
      <c r="AH1908" s="7"/>
      <c r="AI1908" s="7"/>
      <c r="AJ1908" s="7"/>
      <c r="AK1908" s="7"/>
      <c r="AL1908" s="7"/>
      <c r="AM1908" s="7"/>
      <c r="AN1908" s="7"/>
      <c r="AO1908" s="7"/>
      <c r="AP1908" s="7"/>
      <c r="AQ1908" s="7"/>
      <c r="AR1908" s="7"/>
      <c r="AS1908" s="7"/>
      <c r="AT1908" s="7"/>
      <c r="AU1908" s="7"/>
      <c r="AV1908" s="7"/>
      <c r="AW1908" s="7"/>
      <c r="AX1908" s="7"/>
      <c r="AY1908" s="7"/>
      <c r="AZ1908" s="7"/>
      <c r="BA1908" s="7"/>
      <c r="BB1908" s="7"/>
      <c r="BC1908" s="7"/>
      <c r="BD1908" s="7"/>
      <c r="BE1908" s="7"/>
    </row>
    <row r="1909" spans="2:57" x14ac:dyDescent="0.2">
      <c r="B1909" s="7"/>
      <c r="C1909" s="7"/>
      <c r="E1909" s="7"/>
      <c r="F1909" s="7"/>
      <c r="G1909" s="7"/>
      <c r="H1909" s="7"/>
      <c r="I1909" s="7"/>
      <c r="J1909" s="7"/>
      <c r="K1909" s="7"/>
      <c r="O1909" s="10"/>
      <c r="P1909" s="7"/>
      <c r="Q1909" s="7"/>
      <c r="S1909" s="7"/>
      <c r="T1909" s="7"/>
      <c r="U1909" s="7"/>
      <c r="V1909" s="7"/>
      <c r="X1909" s="7"/>
      <c r="Y1909" s="7"/>
      <c r="Z1909" s="7"/>
      <c r="AA1909" s="7"/>
      <c r="AC1909" s="7"/>
      <c r="AD1909" s="7"/>
      <c r="AF1909" s="7"/>
      <c r="AG1909" s="7"/>
      <c r="AH1909" s="7"/>
      <c r="AI1909" s="7"/>
      <c r="AJ1909" s="7"/>
      <c r="AK1909" s="7"/>
      <c r="AL1909" s="7"/>
      <c r="AM1909" s="7"/>
      <c r="AN1909" s="7"/>
      <c r="AO1909" s="7"/>
      <c r="AP1909" s="7"/>
      <c r="AQ1909" s="7"/>
      <c r="AR1909" s="7"/>
      <c r="AS1909" s="7"/>
      <c r="AT1909" s="7"/>
      <c r="AU1909" s="7"/>
      <c r="AV1909" s="7"/>
      <c r="AW1909" s="7"/>
      <c r="AX1909" s="7"/>
      <c r="AY1909" s="7"/>
      <c r="AZ1909" s="7"/>
      <c r="BA1909" s="7"/>
      <c r="BB1909" s="7"/>
      <c r="BC1909" s="7"/>
      <c r="BD1909" s="7"/>
      <c r="BE1909" s="7"/>
    </row>
    <row r="1910" spans="2:57" x14ac:dyDescent="0.2">
      <c r="B1910" s="7"/>
      <c r="C1910" s="7"/>
      <c r="E1910" s="7"/>
      <c r="F1910" s="7"/>
      <c r="G1910" s="7"/>
      <c r="H1910" s="7"/>
      <c r="I1910" s="7"/>
      <c r="J1910" s="7"/>
      <c r="K1910" s="7"/>
      <c r="O1910" s="10"/>
      <c r="P1910" s="7"/>
      <c r="Q1910" s="7"/>
      <c r="S1910" s="7"/>
      <c r="T1910" s="7"/>
      <c r="U1910" s="7"/>
      <c r="V1910" s="7"/>
      <c r="X1910" s="7"/>
      <c r="Y1910" s="7"/>
      <c r="Z1910" s="7"/>
      <c r="AA1910" s="7"/>
      <c r="AC1910" s="7"/>
      <c r="AD1910" s="7"/>
      <c r="AF1910" s="7"/>
      <c r="AG1910" s="7"/>
      <c r="AH1910" s="7"/>
      <c r="AI1910" s="7"/>
      <c r="AJ1910" s="7"/>
      <c r="AK1910" s="7"/>
      <c r="AL1910" s="7"/>
      <c r="AM1910" s="7"/>
      <c r="AN1910" s="7"/>
      <c r="AO1910" s="7"/>
      <c r="AP1910" s="7"/>
      <c r="AQ1910" s="7"/>
      <c r="AR1910" s="7"/>
      <c r="AS1910" s="7"/>
      <c r="AT1910" s="7"/>
      <c r="AU1910" s="7"/>
      <c r="AV1910" s="7"/>
      <c r="AW1910" s="7"/>
      <c r="AX1910" s="7"/>
      <c r="AY1910" s="7"/>
      <c r="AZ1910" s="7"/>
      <c r="BA1910" s="7"/>
      <c r="BB1910" s="7"/>
      <c r="BC1910" s="7"/>
      <c r="BD1910" s="7"/>
      <c r="BE1910" s="7"/>
    </row>
    <row r="1911" spans="2:57" x14ac:dyDescent="0.2">
      <c r="B1911" s="7"/>
      <c r="C1911" s="7"/>
      <c r="E1911" s="7"/>
      <c r="F1911" s="7"/>
      <c r="G1911" s="7"/>
      <c r="H1911" s="7"/>
      <c r="I1911" s="7"/>
      <c r="J1911" s="7"/>
      <c r="K1911" s="7"/>
      <c r="O1911" s="10"/>
      <c r="P1911" s="7"/>
      <c r="Q1911" s="7"/>
      <c r="S1911" s="7"/>
      <c r="T1911" s="7"/>
      <c r="U1911" s="7"/>
      <c r="V1911" s="7"/>
      <c r="X1911" s="7"/>
      <c r="Y1911" s="7"/>
      <c r="Z1911" s="7"/>
      <c r="AA1911" s="7"/>
      <c r="AC1911" s="7"/>
      <c r="AD1911" s="7"/>
      <c r="AF1911" s="7"/>
      <c r="AG1911" s="7"/>
      <c r="AH1911" s="7"/>
      <c r="AI1911" s="7"/>
      <c r="AJ1911" s="7"/>
      <c r="AK1911" s="7"/>
      <c r="AL1911" s="7"/>
      <c r="AM1911" s="7"/>
      <c r="AN1911" s="7"/>
      <c r="AO1911" s="7"/>
      <c r="AP1911" s="7"/>
      <c r="AQ1911" s="7"/>
      <c r="AR1911" s="7"/>
      <c r="AS1911" s="7"/>
      <c r="AT1911" s="7"/>
      <c r="AU1911" s="7"/>
      <c r="AV1911" s="7"/>
      <c r="AW1911" s="7"/>
      <c r="AX1911" s="7"/>
      <c r="AY1911" s="7"/>
      <c r="AZ1911" s="7"/>
      <c r="BA1911" s="7"/>
      <c r="BB1911" s="7"/>
      <c r="BC1911" s="7"/>
      <c r="BD1911" s="7"/>
      <c r="BE1911" s="7"/>
    </row>
    <row r="1912" spans="2:57" x14ac:dyDescent="0.2">
      <c r="B1912" s="7"/>
      <c r="C1912" s="7"/>
      <c r="E1912" s="7"/>
      <c r="F1912" s="7"/>
      <c r="G1912" s="7"/>
      <c r="H1912" s="7"/>
      <c r="I1912" s="7"/>
      <c r="J1912" s="7"/>
      <c r="K1912" s="7"/>
      <c r="O1912" s="10"/>
      <c r="P1912" s="7"/>
      <c r="Q1912" s="7"/>
      <c r="S1912" s="7"/>
      <c r="T1912" s="7"/>
      <c r="U1912" s="7"/>
      <c r="V1912" s="7"/>
      <c r="X1912" s="7"/>
      <c r="Y1912" s="7"/>
      <c r="Z1912" s="7"/>
      <c r="AA1912" s="7"/>
      <c r="AC1912" s="7"/>
      <c r="AD1912" s="7"/>
      <c r="AF1912" s="7"/>
      <c r="AG1912" s="7"/>
      <c r="AH1912" s="7"/>
      <c r="AI1912" s="7"/>
      <c r="AJ1912" s="7"/>
      <c r="AK1912" s="7"/>
      <c r="AL1912" s="7"/>
      <c r="AM1912" s="7"/>
      <c r="AN1912" s="7"/>
      <c r="AO1912" s="7"/>
      <c r="AP1912" s="7"/>
      <c r="AQ1912" s="7"/>
      <c r="AR1912" s="7"/>
      <c r="AS1912" s="7"/>
      <c r="AT1912" s="7"/>
      <c r="AU1912" s="7"/>
      <c r="AV1912" s="7"/>
      <c r="AW1912" s="7"/>
      <c r="AX1912" s="7"/>
      <c r="AY1912" s="7"/>
      <c r="AZ1912" s="7"/>
      <c r="BA1912" s="7"/>
      <c r="BB1912" s="7"/>
      <c r="BC1912" s="7"/>
      <c r="BD1912" s="7"/>
      <c r="BE1912" s="7"/>
    </row>
    <row r="1913" spans="2:57" x14ac:dyDescent="0.2">
      <c r="B1913" s="7"/>
      <c r="C1913" s="7"/>
      <c r="E1913" s="7"/>
      <c r="F1913" s="7"/>
      <c r="G1913" s="7"/>
      <c r="H1913" s="7"/>
      <c r="I1913" s="7"/>
      <c r="J1913" s="7"/>
      <c r="K1913" s="7"/>
      <c r="O1913" s="10"/>
      <c r="P1913" s="7"/>
      <c r="Q1913" s="7"/>
      <c r="S1913" s="7"/>
      <c r="T1913" s="7"/>
      <c r="U1913" s="7"/>
      <c r="V1913" s="7"/>
      <c r="X1913" s="7"/>
      <c r="Y1913" s="7"/>
      <c r="Z1913" s="7"/>
      <c r="AA1913" s="7"/>
      <c r="AC1913" s="7"/>
      <c r="AD1913" s="7"/>
      <c r="AF1913" s="7"/>
      <c r="AG1913" s="7"/>
      <c r="AH1913" s="7"/>
      <c r="AI1913" s="7"/>
      <c r="AJ1913" s="7"/>
      <c r="AK1913" s="7"/>
      <c r="AL1913" s="7"/>
      <c r="AM1913" s="7"/>
      <c r="AN1913" s="7"/>
      <c r="AO1913" s="7"/>
      <c r="AP1913" s="7"/>
      <c r="AQ1913" s="7"/>
      <c r="AR1913" s="7"/>
      <c r="AS1913" s="7"/>
      <c r="AT1913" s="7"/>
      <c r="AU1913" s="7"/>
      <c r="AV1913" s="7"/>
      <c r="AW1913" s="7"/>
      <c r="AX1913" s="7"/>
      <c r="AY1913" s="7"/>
      <c r="AZ1913" s="7"/>
      <c r="BA1913" s="7"/>
      <c r="BB1913" s="7"/>
      <c r="BC1913" s="7"/>
      <c r="BD1913" s="7"/>
      <c r="BE1913" s="7"/>
    </row>
    <row r="1914" spans="2:57" x14ac:dyDescent="0.2">
      <c r="B1914" s="7"/>
      <c r="C1914" s="7"/>
      <c r="E1914" s="7"/>
      <c r="F1914" s="7"/>
      <c r="G1914" s="7"/>
      <c r="H1914" s="7"/>
      <c r="I1914" s="7"/>
      <c r="J1914" s="7"/>
      <c r="K1914" s="7"/>
      <c r="O1914" s="10"/>
      <c r="P1914" s="7"/>
      <c r="Q1914" s="7"/>
      <c r="S1914" s="7"/>
      <c r="T1914" s="7"/>
      <c r="U1914" s="7"/>
      <c r="V1914" s="7"/>
      <c r="X1914" s="7"/>
      <c r="Y1914" s="7"/>
      <c r="Z1914" s="7"/>
      <c r="AA1914" s="7"/>
      <c r="AC1914" s="7"/>
      <c r="AD1914" s="7"/>
      <c r="AF1914" s="7"/>
      <c r="AG1914" s="7"/>
      <c r="AH1914" s="7"/>
      <c r="AI1914" s="7"/>
      <c r="AJ1914" s="7"/>
      <c r="AK1914" s="7"/>
      <c r="AL1914" s="7"/>
      <c r="AM1914" s="7"/>
      <c r="AN1914" s="7"/>
      <c r="AO1914" s="7"/>
      <c r="AP1914" s="7"/>
      <c r="AQ1914" s="7"/>
      <c r="AR1914" s="7"/>
      <c r="AS1914" s="7"/>
      <c r="AT1914" s="7"/>
      <c r="AU1914" s="7"/>
      <c r="AV1914" s="7"/>
      <c r="AW1914" s="7"/>
      <c r="AX1914" s="7"/>
      <c r="AY1914" s="7"/>
      <c r="AZ1914" s="7"/>
      <c r="BA1914" s="7"/>
      <c r="BB1914" s="7"/>
      <c r="BC1914" s="7"/>
      <c r="BD1914" s="7"/>
      <c r="BE1914" s="7"/>
    </row>
    <row r="1915" spans="2:57" x14ac:dyDescent="0.2">
      <c r="B1915" s="7"/>
      <c r="C1915" s="7"/>
      <c r="E1915" s="7"/>
      <c r="F1915" s="7"/>
      <c r="G1915" s="7"/>
      <c r="H1915" s="7"/>
      <c r="I1915" s="7"/>
      <c r="J1915" s="7"/>
      <c r="K1915" s="7"/>
      <c r="O1915" s="10"/>
      <c r="P1915" s="7"/>
      <c r="Q1915" s="7"/>
      <c r="S1915" s="7"/>
      <c r="T1915" s="7"/>
      <c r="U1915" s="7"/>
      <c r="V1915" s="7"/>
      <c r="X1915" s="7"/>
      <c r="Y1915" s="7"/>
      <c r="Z1915" s="7"/>
      <c r="AA1915" s="7"/>
      <c r="AC1915" s="7"/>
      <c r="AD1915" s="7"/>
      <c r="AF1915" s="7"/>
      <c r="AG1915" s="7"/>
      <c r="AH1915" s="7"/>
      <c r="AI1915" s="7"/>
      <c r="AJ1915" s="7"/>
      <c r="AK1915" s="7"/>
      <c r="AL1915" s="7"/>
      <c r="AM1915" s="7"/>
      <c r="AN1915" s="7"/>
      <c r="AO1915" s="7"/>
      <c r="AP1915" s="7"/>
      <c r="AQ1915" s="7"/>
      <c r="AR1915" s="7"/>
      <c r="AS1915" s="7"/>
      <c r="AT1915" s="7"/>
      <c r="AU1915" s="7"/>
      <c r="AV1915" s="7"/>
      <c r="AW1915" s="7"/>
      <c r="AX1915" s="7"/>
      <c r="AY1915" s="7"/>
      <c r="AZ1915" s="7"/>
      <c r="BA1915" s="7"/>
      <c r="BB1915" s="7"/>
      <c r="BC1915" s="7"/>
      <c r="BD1915" s="7"/>
      <c r="BE1915" s="7"/>
    </row>
    <row r="1916" spans="2:57" x14ac:dyDescent="0.2">
      <c r="B1916" s="7"/>
      <c r="C1916" s="7"/>
      <c r="E1916" s="7"/>
      <c r="F1916" s="7"/>
      <c r="G1916" s="7"/>
      <c r="H1916" s="7"/>
      <c r="I1916" s="7"/>
      <c r="J1916" s="7"/>
      <c r="K1916" s="7"/>
      <c r="O1916" s="10"/>
      <c r="P1916" s="7"/>
      <c r="Q1916" s="7"/>
      <c r="S1916" s="7"/>
      <c r="T1916" s="7"/>
      <c r="U1916" s="7"/>
      <c r="V1916" s="7"/>
      <c r="X1916" s="7"/>
      <c r="Y1916" s="7"/>
      <c r="Z1916" s="7"/>
      <c r="AA1916" s="7"/>
      <c r="AC1916" s="7"/>
      <c r="AD1916" s="7"/>
      <c r="AF1916" s="7"/>
      <c r="AG1916" s="7"/>
      <c r="AH1916" s="7"/>
      <c r="AI1916" s="7"/>
      <c r="AJ1916" s="7"/>
      <c r="AK1916" s="7"/>
      <c r="AL1916" s="7"/>
      <c r="AM1916" s="7"/>
      <c r="AN1916" s="7"/>
      <c r="AO1916" s="7"/>
      <c r="AP1916" s="7"/>
      <c r="AQ1916" s="7"/>
      <c r="AR1916" s="7"/>
      <c r="AS1916" s="7"/>
      <c r="AT1916" s="7"/>
      <c r="AU1916" s="7"/>
      <c r="AV1916" s="7"/>
      <c r="AW1916" s="7"/>
      <c r="AX1916" s="7"/>
      <c r="AY1916" s="7"/>
      <c r="AZ1916" s="7"/>
      <c r="BA1916" s="7"/>
      <c r="BB1916" s="7"/>
      <c r="BC1916" s="7"/>
      <c r="BD1916" s="7"/>
      <c r="BE1916" s="7"/>
    </row>
    <row r="1917" spans="2:57" x14ac:dyDescent="0.2">
      <c r="B1917" s="7"/>
      <c r="C1917" s="7"/>
      <c r="E1917" s="7"/>
      <c r="F1917" s="7"/>
      <c r="G1917" s="7"/>
      <c r="H1917" s="7"/>
      <c r="I1917" s="7"/>
      <c r="J1917" s="7"/>
      <c r="K1917" s="7"/>
      <c r="O1917" s="10"/>
      <c r="P1917" s="7"/>
      <c r="Q1917" s="7"/>
      <c r="S1917" s="7"/>
      <c r="T1917" s="7"/>
      <c r="U1917" s="7"/>
      <c r="V1917" s="7"/>
      <c r="X1917" s="7"/>
      <c r="Y1917" s="7"/>
      <c r="Z1917" s="7"/>
      <c r="AA1917" s="7"/>
      <c r="AC1917" s="7"/>
      <c r="AD1917" s="7"/>
      <c r="AF1917" s="7"/>
      <c r="AG1917" s="7"/>
      <c r="AH1917" s="7"/>
      <c r="AI1917" s="7"/>
      <c r="AJ1917" s="7"/>
      <c r="AK1917" s="7"/>
      <c r="AL1917" s="7"/>
      <c r="AM1917" s="7"/>
      <c r="AN1917" s="7"/>
      <c r="AO1917" s="7"/>
      <c r="AP1917" s="7"/>
      <c r="AQ1917" s="7"/>
      <c r="AR1917" s="7"/>
      <c r="AS1917" s="7"/>
      <c r="AT1917" s="7"/>
      <c r="AU1917" s="7"/>
      <c r="AV1917" s="7"/>
      <c r="AW1917" s="7"/>
      <c r="AX1917" s="7"/>
      <c r="AY1917" s="7"/>
      <c r="AZ1917" s="7"/>
      <c r="BA1917" s="7"/>
      <c r="BB1917" s="7"/>
      <c r="BC1917" s="7"/>
      <c r="BD1917" s="7"/>
      <c r="BE1917" s="7"/>
    </row>
    <row r="1918" spans="2:57" x14ac:dyDescent="0.2">
      <c r="B1918" s="7"/>
      <c r="C1918" s="7"/>
      <c r="E1918" s="7"/>
      <c r="F1918" s="7"/>
      <c r="G1918" s="7"/>
      <c r="H1918" s="7"/>
      <c r="I1918" s="7"/>
      <c r="J1918" s="7"/>
      <c r="K1918" s="7"/>
      <c r="O1918" s="10"/>
      <c r="P1918" s="7"/>
      <c r="Q1918" s="7"/>
      <c r="S1918" s="7"/>
      <c r="T1918" s="7"/>
      <c r="U1918" s="7"/>
      <c r="V1918" s="7"/>
      <c r="X1918" s="7"/>
      <c r="Y1918" s="7"/>
      <c r="Z1918" s="7"/>
      <c r="AA1918" s="7"/>
      <c r="AC1918" s="7"/>
      <c r="AD1918" s="7"/>
      <c r="AF1918" s="7"/>
      <c r="AG1918" s="7"/>
      <c r="AH1918" s="7"/>
      <c r="AI1918" s="7"/>
      <c r="AJ1918" s="7"/>
      <c r="AK1918" s="7"/>
      <c r="AL1918" s="7"/>
      <c r="AM1918" s="7"/>
      <c r="AN1918" s="7"/>
      <c r="AO1918" s="7"/>
      <c r="AP1918" s="7"/>
      <c r="AQ1918" s="7"/>
      <c r="AR1918" s="7"/>
      <c r="AS1918" s="7"/>
      <c r="AT1918" s="7"/>
      <c r="AU1918" s="7"/>
      <c r="AV1918" s="7"/>
      <c r="AW1918" s="7"/>
      <c r="AX1918" s="7"/>
      <c r="AY1918" s="7"/>
      <c r="AZ1918" s="7"/>
      <c r="BA1918" s="7"/>
      <c r="BB1918" s="7"/>
      <c r="BC1918" s="7"/>
      <c r="BD1918" s="7"/>
      <c r="BE1918" s="7"/>
    </row>
    <row r="1919" spans="2:57" x14ac:dyDescent="0.2">
      <c r="B1919" s="7"/>
      <c r="C1919" s="7"/>
      <c r="E1919" s="7"/>
      <c r="F1919" s="7"/>
      <c r="G1919" s="7"/>
      <c r="H1919" s="7"/>
      <c r="I1919" s="7"/>
      <c r="J1919" s="7"/>
      <c r="K1919" s="7"/>
      <c r="O1919" s="10"/>
      <c r="P1919" s="7"/>
      <c r="Q1919" s="7"/>
      <c r="S1919" s="7"/>
      <c r="T1919" s="7"/>
      <c r="U1919" s="7"/>
      <c r="V1919" s="7"/>
      <c r="X1919" s="7"/>
      <c r="Y1919" s="7"/>
      <c r="Z1919" s="7"/>
      <c r="AA1919" s="7"/>
      <c r="AC1919" s="7"/>
      <c r="AD1919" s="7"/>
      <c r="AF1919" s="7"/>
      <c r="AG1919" s="7"/>
      <c r="AH1919" s="7"/>
      <c r="AI1919" s="7"/>
      <c r="AJ1919" s="7"/>
      <c r="AK1919" s="7"/>
      <c r="AL1919" s="7"/>
      <c r="AM1919" s="7"/>
      <c r="AN1919" s="7"/>
      <c r="AO1919" s="7"/>
      <c r="AP1919" s="7"/>
      <c r="AQ1919" s="7"/>
      <c r="AR1919" s="7"/>
      <c r="AS1919" s="7"/>
      <c r="AT1919" s="7"/>
      <c r="AU1919" s="7"/>
      <c r="AV1919" s="7"/>
      <c r="AW1919" s="7"/>
      <c r="AX1919" s="7"/>
      <c r="AY1919" s="7"/>
      <c r="AZ1919" s="7"/>
      <c r="BA1919" s="7"/>
      <c r="BB1919" s="7"/>
      <c r="BC1919" s="7"/>
      <c r="BD1919" s="7"/>
      <c r="BE1919" s="7"/>
    </row>
    <row r="1920" spans="2:57" x14ac:dyDescent="0.2">
      <c r="B1920" s="7"/>
      <c r="C1920" s="7"/>
      <c r="E1920" s="7"/>
      <c r="F1920" s="7"/>
      <c r="G1920" s="7"/>
      <c r="H1920" s="7"/>
      <c r="I1920" s="7"/>
      <c r="J1920" s="7"/>
      <c r="K1920" s="7"/>
      <c r="O1920" s="10"/>
      <c r="P1920" s="7"/>
      <c r="Q1920" s="7"/>
      <c r="S1920" s="7"/>
      <c r="T1920" s="7"/>
      <c r="U1920" s="7"/>
      <c r="V1920" s="7"/>
      <c r="X1920" s="7"/>
      <c r="Y1920" s="7"/>
      <c r="Z1920" s="7"/>
      <c r="AA1920" s="7"/>
      <c r="AC1920" s="7"/>
      <c r="AD1920" s="7"/>
      <c r="AF1920" s="7"/>
      <c r="AG1920" s="7"/>
      <c r="AH1920" s="7"/>
      <c r="AI1920" s="7"/>
      <c r="AJ1920" s="7"/>
      <c r="AK1920" s="7"/>
      <c r="AL1920" s="7"/>
      <c r="AM1920" s="7"/>
      <c r="AN1920" s="7"/>
      <c r="AO1920" s="7"/>
      <c r="AP1920" s="7"/>
      <c r="AQ1920" s="7"/>
      <c r="AR1920" s="7"/>
      <c r="AS1920" s="7"/>
      <c r="AT1920" s="7"/>
      <c r="AU1920" s="7"/>
      <c r="AV1920" s="7"/>
      <c r="AW1920" s="7"/>
      <c r="AX1920" s="7"/>
      <c r="AY1920" s="7"/>
      <c r="AZ1920" s="7"/>
      <c r="BA1920" s="7"/>
      <c r="BB1920" s="7"/>
      <c r="BC1920" s="7"/>
      <c r="BD1920" s="7"/>
      <c r="BE1920" s="7"/>
    </row>
    <row r="1921" spans="2:57" x14ac:dyDescent="0.2">
      <c r="B1921" s="7"/>
      <c r="C1921" s="7"/>
      <c r="E1921" s="7"/>
      <c r="F1921" s="7"/>
      <c r="G1921" s="7"/>
      <c r="H1921" s="7"/>
      <c r="I1921" s="7"/>
      <c r="J1921" s="7"/>
      <c r="K1921" s="7"/>
      <c r="O1921" s="10"/>
      <c r="P1921" s="7"/>
      <c r="Q1921" s="7"/>
      <c r="S1921" s="7"/>
      <c r="T1921" s="7"/>
      <c r="U1921" s="7"/>
      <c r="V1921" s="7"/>
      <c r="X1921" s="7"/>
      <c r="Y1921" s="7"/>
      <c r="Z1921" s="7"/>
      <c r="AA1921" s="7"/>
      <c r="AC1921" s="7"/>
      <c r="AD1921" s="7"/>
      <c r="AF1921" s="7"/>
      <c r="AG1921" s="7"/>
      <c r="AH1921" s="7"/>
      <c r="AI1921" s="7"/>
      <c r="AJ1921" s="7"/>
      <c r="AK1921" s="7"/>
      <c r="AL1921" s="7"/>
      <c r="AM1921" s="7"/>
      <c r="AN1921" s="7"/>
      <c r="AO1921" s="7"/>
      <c r="AP1921" s="7"/>
      <c r="AQ1921" s="7"/>
      <c r="AR1921" s="7"/>
      <c r="AS1921" s="7"/>
      <c r="AT1921" s="7"/>
      <c r="AU1921" s="7"/>
      <c r="AV1921" s="7"/>
      <c r="AW1921" s="7"/>
      <c r="AX1921" s="7"/>
      <c r="AY1921" s="7"/>
      <c r="AZ1921" s="7"/>
      <c r="BA1921" s="7"/>
      <c r="BB1921" s="7"/>
      <c r="BC1921" s="7"/>
      <c r="BD1921" s="7"/>
      <c r="BE1921" s="7"/>
    </row>
    <row r="1922" spans="2:57" x14ac:dyDescent="0.2">
      <c r="B1922" s="7"/>
      <c r="C1922" s="7"/>
      <c r="E1922" s="7"/>
      <c r="F1922" s="7"/>
      <c r="G1922" s="7"/>
      <c r="H1922" s="7"/>
      <c r="I1922" s="7"/>
      <c r="J1922" s="7"/>
      <c r="K1922" s="7"/>
      <c r="O1922" s="10"/>
      <c r="P1922" s="7"/>
      <c r="Q1922" s="7"/>
      <c r="S1922" s="7"/>
      <c r="T1922" s="7"/>
      <c r="U1922" s="7"/>
      <c r="V1922" s="7"/>
      <c r="X1922" s="7"/>
      <c r="Y1922" s="7"/>
      <c r="Z1922" s="7"/>
      <c r="AA1922" s="7"/>
      <c r="AC1922" s="7"/>
      <c r="AD1922" s="7"/>
      <c r="AF1922" s="7"/>
      <c r="AG1922" s="7"/>
      <c r="AH1922" s="7"/>
      <c r="AI1922" s="7"/>
      <c r="AJ1922" s="7"/>
      <c r="AK1922" s="7"/>
      <c r="AL1922" s="7"/>
      <c r="AM1922" s="7"/>
      <c r="AN1922" s="7"/>
      <c r="AO1922" s="7"/>
      <c r="AP1922" s="7"/>
      <c r="AQ1922" s="7"/>
      <c r="AR1922" s="7"/>
      <c r="AS1922" s="7"/>
      <c r="AT1922" s="7"/>
      <c r="AU1922" s="7"/>
      <c r="AV1922" s="7"/>
      <c r="AW1922" s="7"/>
      <c r="AX1922" s="7"/>
      <c r="AY1922" s="7"/>
      <c r="AZ1922" s="7"/>
      <c r="BA1922" s="7"/>
      <c r="BB1922" s="7"/>
      <c r="BC1922" s="7"/>
      <c r="BD1922" s="7"/>
      <c r="BE1922" s="7"/>
    </row>
    <row r="1923" spans="2:57" x14ac:dyDescent="0.2">
      <c r="B1923" s="7"/>
      <c r="C1923" s="7"/>
      <c r="E1923" s="7"/>
      <c r="F1923" s="7"/>
      <c r="G1923" s="7"/>
      <c r="H1923" s="7"/>
      <c r="I1923" s="7"/>
      <c r="J1923" s="7"/>
      <c r="K1923" s="7"/>
      <c r="O1923" s="10"/>
      <c r="P1923" s="7"/>
      <c r="Q1923" s="7"/>
      <c r="S1923" s="7"/>
      <c r="T1923" s="7"/>
      <c r="U1923" s="7"/>
      <c r="V1923" s="7"/>
      <c r="X1923" s="7"/>
      <c r="Y1923" s="7"/>
      <c r="Z1923" s="7"/>
      <c r="AA1923" s="7"/>
      <c r="AC1923" s="7"/>
      <c r="AD1923" s="7"/>
      <c r="AF1923" s="7"/>
      <c r="AG1923" s="7"/>
      <c r="AH1923" s="7"/>
      <c r="AI1923" s="7"/>
      <c r="AJ1923" s="7"/>
      <c r="AK1923" s="7"/>
      <c r="AL1923" s="7"/>
      <c r="AM1923" s="7"/>
      <c r="AN1923" s="7"/>
      <c r="AO1923" s="7"/>
      <c r="AP1923" s="7"/>
      <c r="AQ1923" s="7"/>
      <c r="AR1923" s="7"/>
      <c r="AS1923" s="7"/>
      <c r="AT1923" s="7"/>
      <c r="AU1923" s="7"/>
      <c r="AV1923" s="7"/>
      <c r="AW1923" s="7"/>
      <c r="AX1923" s="7"/>
      <c r="AY1923" s="7"/>
      <c r="AZ1923" s="7"/>
      <c r="BA1923" s="7"/>
      <c r="BB1923" s="7"/>
      <c r="BC1923" s="7"/>
      <c r="BD1923" s="7"/>
      <c r="BE1923" s="7"/>
    </row>
    <row r="1924" spans="2:57" x14ac:dyDescent="0.2">
      <c r="B1924" s="7"/>
      <c r="C1924" s="7"/>
      <c r="E1924" s="7"/>
      <c r="F1924" s="7"/>
      <c r="G1924" s="7"/>
      <c r="H1924" s="7"/>
      <c r="I1924" s="7"/>
      <c r="J1924" s="7"/>
      <c r="K1924" s="7"/>
      <c r="O1924" s="10"/>
      <c r="P1924" s="7"/>
      <c r="Q1924" s="7"/>
      <c r="S1924" s="7"/>
      <c r="T1924" s="7"/>
      <c r="U1924" s="7"/>
      <c r="V1924" s="7"/>
      <c r="X1924" s="7"/>
      <c r="Y1924" s="7"/>
      <c r="Z1924" s="7"/>
      <c r="AA1924" s="7"/>
      <c r="AC1924" s="7"/>
      <c r="AD1924" s="7"/>
      <c r="AF1924" s="7"/>
      <c r="AG1924" s="7"/>
      <c r="AH1924" s="7"/>
      <c r="AI1924" s="7"/>
      <c r="AJ1924" s="7"/>
      <c r="AK1924" s="7"/>
      <c r="AL1924" s="7"/>
      <c r="AM1924" s="7"/>
      <c r="AN1924" s="7"/>
      <c r="AO1924" s="7"/>
      <c r="AP1924" s="7"/>
      <c r="AQ1924" s="7"/>
      <c r="AR1924" s="7"/>
      <c r="AS1924" s="7"/>
      <c r="AT1924" s="7"/>
      <c r="AU1924" s="7"/>
      <c r="AV1924" s="7"/>
      <c r="AW1924" s="7"/>
      <c r="AX1924" s="7"/>
      <c r="AY1924" s="7"/>
      <c r="AZ1924" s="7"/>
      <c r="BA1924" s="7"/>
      <c r="BB1924" s="7"/>
      <c r="BC1924" s="7"/>
      <c r="BD1924" s="7"/>
      <c r="BE1924" s="7"/>
    </row>
    <row r="1925" spans="2:57" x14ac:dyDescent="0.2">
      <c r="B1925" s="7"/>
      <c r="C1925" s="7"/>
      <c r="E1925" s="7"/>
      <c r="F1925" s="7"/>
      <c r="G1925" s="7"/>
      <c r="H1925" s="7"/>
      <c r="I1925" s="7"/>
      <c r="J1925" s="7"/>
      <c r="K1925" s="7"/>
      <c r="O1925" s="10"/>
      <c r="P1925" s="7"/>
      <c r="Q1925" s="7"/>
      <c r="S1925" s="7"/>
      <c r="T1925" s="7"/>
      <c r="U1925" s="7"/>
      <c r="V1925" s="7"/>
      <c r="X1925" s="7"/>
      <c r="Y1925" s="7"/>
      <c r="Z1925" s="7"/>
      <c r="AA1925" s="7"/>
      <c r="AC1925" s="7"/>
      <c r="AD1925" s="7"/>
      <c r="AF1925" s="7"/>
      <c r="AG1925" s="7"/>
      <c r="AH1925" s="7"/>
      <c r="AI1925" s="7"/>
      <c r="AJ1925" s="7"/>
      <c r="AK1925" s="7"/>
      <c r="AL1925" s="7"/>
      <c r="AM1925" s="7"/>
      <c r="AN1925" s="7"/>
      <c r="AO1925" s="7"/>
      <c r="AP1925" s="7"/>
      <c r="AQ1925" s="7"/>
      <c r="AR1925" s="7"/>
      <c r="AS1925" s="7"/>
      <c r="AT1925" s="7"/>
      <c r="AU1925" s="7"/>
      <c r="AV1925" s="7"/>
      <c r="AW1925" s="7"/>
      <c r="AX1925" s="7"/>
      <c r="AY1925" s="7"/>
      <c r="AZ1925" s="7"/>
      <c r="BA1925" s="7"/>
      <c r="BB1925" s="7"/>
      <c r="BC1925" s="7"/>
      <c r="BD1925" s="7"/>
      <c r="BE1925" s="7"/>
    </row>
    <row r="1926" spans="2:57" x14ac:dyDescent="0.2">
      <c r="B1926" s="7"/>
      <c r="C1926" s="7"/>
      <c r="E1926" s="7"/>
      <c r="F1926" s="7"/>
      <c r="G1926" s="7"/>
      <c r="H1926" s="7"/>
      <c r="I1926" s="7"/>
      <c r="J1926" s="7"/>
      <c r="K1926" s="7"/>
      <c r="O1926" s="10"/>
      <c r="P1926" s="7"/>
      <c r="Q1926" s="7"/>
      <c r="S1926" s="7"/>
      <c r="T1926" s="7"/>
      <c r="U1926" s="7"/>
      <c r="V1926" s="7"/>
      <c r="X1926" s="7"/>
      <c r="Y1926" s="7"/>
      <c r="Z1926" s="7"/>
      <c r="AA1926" s="7"/>
      <c r="AC1926" s="7"/>
      <c r="AD1926" s="7"/>
      <c r="AF1926" s="7"/>
      <c r="AG1926" s="7"/>
      <c r="AH1926" s="7"/>
      <c r="AI1926" s="7"/>
      <c r="AJ1926" s="7"/>
      <c r="AK1926" s="7"/>
      <c r="AL1926" s="7"/>
      <c r="AM1926" s="7"/>
      <c r="AN1926" s="7"/>
      <c r="AO1926" s="7"/>
      <c r="AP1926" s="7"/>
      <c r="AQ1926" s="7"/>
      <c r="AR1926" s="7"/>
      <c r="AS1926" s="7"/>
      <c r="AT1926" s="7"/>
      <c r="AU1926" s="7"/>
      <c r="AV1926" s="7"/>
      <c r="AW1926" s="7"/>
      <c r="AX1926" s="7"/>
      <c r="AY1926" s="7"/>
      <c r="AZ1926" s="7"/>
      <c r="BA1926" s="7"/>
      <c r="BB1926" s="7"/>
      <c r="BC1926" s="7"/>
      <c r="BD1926" s="7"/>
      <c r="BE1926" s="7"/>
    </row>
    <row r="1927" spans="2:57" x14ac:dyDescent="0.2">
      <c r="B1927" s="7"/>
      <c r="C1927" s="7"/>
      <c r="E1927" s="7"/>
      <c r="F1927" s="7"/>
      <c r="G1927" s="7"/>
      <c r="H1927" s="7"/>
      <c r="I1927" s="7"/>
      <c r="J1927" s="7"/>
      <c r="K1927" s="7"/>
      <c r="O1927" s="10"/>
      <c r="P1927" s="7"/>
      <c r="Q1927" s="7"/>
      <c r="S1927" s="7"/>
      <c r="T1927" s="7"/>
      <c r="U1927" s="7"/>
      <c r="V1927" s="7"/>
      <c r="X1927" s="7"/>
      <c r="Y1927" s="7"/>
      <c r="Z1927" s="7"/>
      <c r="AA1927" s="7"/>
      <c r="AC1927" s="7"/>
      <c r="AD1927" s="7"/>
      <c r="AF1927" s="7"/>
      <c r="AG1927" s="7"/>
      <c r="AH1927" s="7"/>
      <c r="AI1927" s="7"/>
      <c r="AJ1927" s="7"/>
      <c r="AK1927" s="7"/>
      <c r="AL1927" s="7"/>
      <c r="AM1927" s="7"/>
      <c r="AN1927" s="7"/>
      <c r="AO1927" s="7"/>
      <c r="AP1927" s="7"/>
      <c r="AQ1927" s="7"/>
      <c r="AR1927" s="7"/>
      <c r="AS1927" s="7"/>
      <c r="AT1927" s="7"/>
      <c r="AU1927" s="7"/>
      <c r="AV1927" s="7"/>
      <c r="AW1927" s="7"/>
      <c r="AX1927" s="7"/>
      <c r="AY1927" s="7"/>
      <c r="AZ1927" s="7"/>
      <c r="BA1927" s="7"/>
      <c r="BB1927" s="7"/>
      <c r="BC1927" s="7"/>
      <c r="BD1927" s="7"/>
      <c r="BE1927" s="7"/>
    </row>
    <row r="1928" spans="2:57" x14ac:dyDescent="0.2">
      <c r="B1928" s="7"/>
      <c r="C1928" s="7"/>
      <c r="E1928" s="7"/>
      <c r="F1928" s="7"/>
      <c r="G1928" s="7"/>
      <c r="H1928" s="7"/>
      <c r="I1928" s="7"/>
      <c r="J1928" s="7"/>
      <c r="K1928" s="7"/>
      <c r="O1928" s="10"/>
      <c r="P1928" s="7"/>
      <c r="Q1928" s="7"/>
      <c r="S1928" s="7"/>
      <c r="T1928" s="7"/>
      <c r="U1928" s="7"/>
      <c r="V1928" s="7"/>
      <c r="X1928" s="7"/>
      <c r="Y1928" s="7"/>
      <c r="Z1928" s="7"/>
      <c r="AA1928" s="7"/>
      <c r="AC1928" s="7"/>
      <c r="AD1928" s="7"/>
      <c r="AF1928" s="7"/>
      <c r="AG1928" s="7"/>
      <c r="AH1928" s="7"/>
      <c r="AI1928" s="7"/>
      <c r="AJ1928" s="7"/>
      <c r="AK1928" s="7"/>
      <c r="AL1928" s="7"/>
      <c r="AM1928" s="7"/>
      <c r="AN1928" s="7"/>
      <c r="AO1928" s="7"/>
      <c r="AP1928" s="7"/>
      <c r="AQ1928" s="7"/>
      <c r="AR1928" s="7"/>
      <c r="AS1928" s="7"/>
      <c r="AT1928" s="7"/>
      <c r="AU1928" s="7"/>
      <c r="AV1928" s="7"/>
      <c r="AW1928" s="7"/>
      <c r="AX1928" s="7"/>
      <c r="AY1928" s="7"/>
      <c r="AZ1928" s="7"/>
      <c r="BA1928" s="7"/>
      <c r="BB1928" s="7"/>
      <c r="BC1928" s="7"/>
      <c r="BD1928" s="7"/>
      <c r="BE1928" s="7"/>
    </row>
    <row r="1929" spans="2:57" x14ac:dyDescent="0.2">
      <c r="B1929" s="7"/>
      <c r="C1929" s="7"/>
      <c r="E1929" s="7"/>
      <c r="F1929" s="7"/>
      <c r="G1929" s="7"/>
      <c r="H1929" s="7"/>
      <c r="I1929" s="7"/>
      <c r="J1929" s="7"/>
      <c r="K1929" s="7"/>
      <c r="O1929" s="10"/>
      <c r="P1929" s="7"/>
      <c r="Q1929" s="7"/>
      <c r="S1929" s="7"/>
      <c r="T1929" s="7"/>
      <c r="U1929" s="7"/>
      <c r="V1929" s="7"/>
      <c r="X1929" s="7"/>
      <c r="Y1929" s="7"/>
      <c r="Z1929" s="7"/>
      <c r="AA1929" s="7"/>
      <c r="AC1929" s="7"/>
      <c r="AD1929" s="7"/>
      <c r="AF1929" s="7"/>
      <c r="AG1929" s="7"/>
      <c r="AH1929" s="7"/>
      <c r="AI1929" s="7"/>
      <c r="AJ1929" s="7"/>
      <c r="AK1929" s="7"/>
      <c r="AL1929" s="7"/>
      <c r="AM1929" s="7"/>
      <c r="AN1929" s="7"/>
      <c r="AO1929" s="7"/>
      <c r="AP1929" s="7"/>
      <c r="AQ1929" s="7"/>
      <c r="AR1929" s="7"/>
      <c r="AS1929" s="7"/>
      <c r="AT1929" s="7"/>
      <c r="AU1929" s="7"/>
      <c r="AV1929" s="7"/>
      <c r="AW1929" s="7"/>
      <c r="AX1929" s="7"/>
      <c r="AY1929" s="7"/>
      <c r="AZ1929" s="7"/>
      <c r="BA1929" s="7"/>
      <c r="BB1929" s="7"/>
      <c r="BC1929" s="7"/>
      <c r="BD1929" s="7"/>
      <c r="BE1929" s="7"/>
    </row>
    <row r="1930" spans="2:57" x14ac:dyDescent="0.2">
      <c r="B1930" s="7"/>
      <c r="C1930" s="7"/>
      <c r="E1930" s="7"/>
      <c r="F1930" s="7"/>
      <c r="G1930" s="7"/>
      <c r="H1930" s="7"/>
      <c r="I1930" s="7"/>
      <c r="J1930" s="7"/>
      <c r="K1930" s="7"/>
      <c r="O1930" s="10"/>
      <c r="P1930" s="7"/>
      <c r="Q1930" s="7"/>
      <c r="S1930" s="7"/>
      <c r="T1930" s="7"/>
      <c r="U1930" s="7"/>
      <c r="V1930" s="7"/>
      <c r="X1930" s="7"/>
      <c r="Y1930" s="7"/>
      <c r="Z1930" s="7"/>
      <c r="AA1930" s="7"/>
      <c r="AC1930" s="7"/>
      <c r="AD1930" s="7"/>
      <c r="AF1930" s="7"/>
      <c r="AG1930" s="7"/>
      <c r="AH1930" s="7"/>
      <c r="AI1930" s="7"/>
      <c r="AJ1930" s="7"/>
      <c r="AK1930" s="7"/>
      <c r="AL1930" s="7"/>
      <c r="AM1930" s="7"/>
      <c r="AN1930" s="7"/>
      <c r="AO1930" s="7"/>
      <c r="AP1930" s="7"/>
      <c r="AQ1930" s="7"/>
      <c r="AR1930" s="7"/>
      <c r="AS1930" s="7"/>
      <c r="AT1930" s="7"/>
      <c r="AU1930" s="7"/>
      <c r="AV1930" s="7"/>
      <c r="AW1930" s="7"/>
      <c r="AX1930" s="7"/>
      <c r="AY1930" s="7"/>
      <c r="AZ1930" s="7"/>
      <c r="BA1930" s="7"/>
      <c r="BB1930" s="7"/>
      <c r="BC1930" s="7"/>
      <c r="BD1930" s="7"/>
      <c r="BE1930" s="7"/>
    </row>
    <row r="1931" spans="2:57" x14ac:dyDescent="0.2">
      <c r="B1931" s="7"/>
      <c r="C1931" s="7"/>
      <c r="E1931" s="7"/>
      <c r="F1931" s="7"/>
      <c r="G1931" s="7"/>
      <c r="H1931" s="7"/>
      <c r="I1931" s="7"/>
      <c r="J1931" s="7"/>
      <c r="K1931" s="7"/>
      <c r="O1931" s="10"/>
      <c r="P1931" s="7"/>
      <c r="Q1931" s="7"/>
      <c r="S1931" s="7"/>
      <c r="T1931" s="7"/>
      <c r="U1931" s="7"/>
      <c r="V1931" s="7"/>
      <c r="X1931" s="7"/>
      <c r="Y1931" s="7"/>
      <c r="Z1931" s="7"/>
      <c r="AA1931" s="7"/>
      <c r="AC1931" s="7"/>
      <c r="AD1931" s="7"/>
      <c r="AF1931" s="7"/>
      <c r="AG1931" s="7"/>
      <c r="AH1931" s="7"/>
      <c r="AI1931" s="7"/>
      <c r="AJ1931" s="7"/>
      <c r="AK1931" s="7"/>
      <c r="AL1931" s="7"/>
      <c r="AM1931" s="7"/>
      <c r="AN1931" s="7"/>
      <c r="AO1931" s="7"/>
      <c r="AP1931" s="7"/>
      <c r="AQ1931" s="7"/>
      <c r="AR1931" s="7"/>
      <c r="AS1931" s="7"/>
      <c r="AT1931" s="7"/>
      <c r="AU1931" s="7"/>
      <c r="AV1931" s="7"/>
      <c r="AW1931" s="7"/>
      <c r="AX1931" s="7"/>
      <c r="AY1931" s="7"/>
      <c r="AZ1931" s="7"/>
      <c r="BA1931" s="7"/>
      <c r="BB1931" s="7"/>
      <c r="BC1931" s="7"/>
      <c r="BD1931" s="7"/>
      <c r="BE1931" s="7"/>
    </row>
    <row r="1932" spans="2:57" x14ac:dyDescent="0.2">
      <c r="B1932" s="7"/>
      <c r="C1932" s="7"/>
      <c r="E1932" s="7"/>
      <c r="F1932" s="7"/>
      <c r="G1932" s="7"/>
      <c r="H1932" s="7"/>
      <c r="I1932" s="7"/>
      <c r="J1932" s="7"/>
      <c r="K1932" s="7"/>
      <c r="O1932" s="10"/>
      <c r="P1932" s="7"/>
      <c r="Q1932" s="7"/>
      <c r="S1932" s="7"/>
      <c r="T1932" s="7"/>
      <c r="U1932" s="7"/>
      <c r="V1932" s="7"/>
      <c r="X1932" s="7"/>
      <c r="Y1932" s="7"/>
      <c r="Z1932" s="7"/>
      <c r="AA1932" s="7"/>
      <c r="AC1932" s="7"/>
      <c r="AD1932" s="7"/>
      <c r="AF1932" s="7"/>
      <c r="AG1932" s="7"/>
      <c r="AH1932" s="7"/>
      <c r="AI1932" s="7"/>
      <c r="AJ1932" s="7"/>
      <c r="AK1932" s="7"/>
      <c r="AL1932" s="7"/>
      <c r="AM1932" s="7"/>
      <c r="AN1932" s="7"/>
      <c r="AO1932" s="7"/>
      <c r="AP1932" s="7"/>
      <c r="AQ1932" s="7"/>
      <c r="AR1932" s="7"/>
      <c r="AS1932" s="7"/>
      <c r="AT1932" s="7"/>
      <c r="AU1932" s="7"/>
      <c r="AV1932" s="7"/>
      <c r="AW1932" s="7"/>
      <c r="AX1932" s="7"/>
      <c r="AY1932" s="7"/>
      <c r="AZ1932" s="7"/>
      <c r="BA1932" s="7"/>
      <c r="BB1932" s="7"/>
      <c r="BC1932" s="7"/>
      <c r="BD1932" s="7"/>
      <c r="BE1932" s="7"/>
    </row>
    <row r="1933" spans="2:57" x14ac:dyDescent="0.2">
      <c r="B1933" s="7"/>
      <c r="C1933" s="7"/>
      <c r="E1933" s="7"/>
      <c r="F1933" s="7"/>
      <c r="G1933" s="7"/>
      <c r="H1933" s="7"/>
      <c r="I1933" s="7"/>
      <c r="J1933" s="7"/>
      <c r="K1933" s="7"/>
      <c r="O1933" s="10"/>
      <c r="P1933" s="7"/>
      <c r="Q1933" s="7"/>
      <c r="S1933" s="7"/>
      <c r="T1933" s="7"/>
      <c r="U1933" s="7"/>
      <c r="V1933" s="7"/>
      <c r="X1933" s="7"/>
      <c r="Y1933" s="7"/>
      <c r="Z1933" s="7"/>
      <c r="AA1933" s="7"/>
      <c r="AC1933" s="7"/>
      <c r="AD1933" s="7"/>
      <c r="AF1933" s="7"/>
      <c r="AG1933" s="7"/>
      <c r="AH1933" s="7"/>
      <c r="AI1933" s="7"/>
      <c r="AJ1933" s="7"/>
      <c r="AK1933" s="7"/>
      <c r="AL1933" s="7"/>
      <c r="AM1933" s="7"/>
      <c r="AN1933" s="7"/>
      <c r="AO1933" s="7"/>
      <c r="AP1933" s="7"/>
      <c r="AQ1933" s="7"/>
      <c r="AR1933" s="7"/>
      <c r="AS1933" s="7"/>
      <c r="AT1933" s="7"/>
      <c r="AU1933" s="7"/>
      <c r="AV1933" s="7"/>
      <c r="AW1933" s="7"/>
      <c r="AX1933" s="7"/>
      <c r="AY1933" s="7"/>
      <c r="AZ1933" s="7"/>
      <c r="BA1933" s="7"/>
      <c r="BB1933" s="7"/>
      <c r="BC1933" s="7"/>
      <c r="BD1933" s="7"/>
      <c r="BE1933" s="7"/>
    </row>
    <row r="1934" spans="2:57" x14ac:dyDescent="0.2">
      <c r="B1934" s="7"/>
      <c r="C1934" s="7"/>
      <c r="E1934" s="7"/>
      <c r="F1934" s="7"/>
      <c r="G1934" s="7"/>
      <c r="H1934" s="7"/>
      <c r="I1934" s="7"/>
      <c r="J1934" s="7"/>
      <c r="K1934" s="7"/>
      <c r="O1934" s="10"/>
      <c r="P1934" s="7"/>
      <c r="Q1934" s="7"/>
      <c r="S1934" s="7"/>
      <c r="T1934" s="7"/>
      <c r="U1934" s="7"/>
      <c r="V1934" s="7"/>
      <c r="X1934" s="7"/>
      <c r="Y1934" s="7"/>
      <c r="Z1934" s="7"/>
      <c r="AA1934" s="7"/>
      <c r="AC1934" s="7"/>
      <c r="AD1934" s="7"/>
      <c r="AF1934" s="7"/>
      <c r="AG1934" s="7"/>
      <c r="AH1934" s="7"/>
      <c r="AI1934" s="7"/>
      <c r="AJ1934" s="7"/>
      <c r="AK1934" s="7"/>
      <c r="AL1934" s="7"/>
      <c r="AM1934" s="7"/>
      <c r="AN1934" s="7"/>
      <c r="AO1934" s="7"/>
      <c r="AP1934" s="7"/>
      <c r="AQ1934" s="7"/>
      <c r="AR1934" s="7"/>
      <c r="AS1934" s="7"/>
      <c r="AT1934" s="7"/>
      <c r="AU1934" s="7"/>
      <c r="AV1934" s="7"/>
      <c r="AW1934" s="7"/>
      <c r="AX1934" s="7"/>
      <c r="AY1934" s="7"/>
      <c r="AZ1934" s="7"/>
      <c r="BA1934" s="7"/>
      <c r="BB1934" s="7"/>
      <c r="BC1934" s="7"/>
      <c r="BD1934" s="7"/>
      <c r="BE1934" s="7"/>
    </row>
    <row r="1935" spans="2:57" x14ac:dyDescent="0.2">
      <c r="B1935" s="7"/>
      <c r="C1935" s="7"/>
      <c r="E1935" s="7"/>
      <c r="F1935" s="7"/>
      <c r="G1935" s="7"/>
      <c r="H1935" s="7"/>
      <c r="I1935" s="7"/>
      <c r="J1935" s="7"/>
      <c r="K1935" s="7"/>
      <c r="O1935" s="10"/>
      <c r="P1935" s="7"/>
      <c r="Q1935" s="7"/>
      <c r="S1935" s="7"/>
      <c r="T1935" s="7"/>
      <c r="U1935" s="7"/>
      <c r="V1935" s="7"/>
      <c r="X1935" s="7"/>
      <c r="Y1935" s="7"/>
      <c r="Z1935" s="7"/>
      <c r="AA1935" s="7"/>
      <c r="AC1935" s="7"/>
      <c r="AD1935" s="7"/>
      <c r="AF1935" s="7"/>
      <c r="AG1935" s="7"/>
      <c r="AH1935" s="7"/>
      <c r="AI1935" s="7"/>
      <c r="AJ1935" s="7"/>
      <c r="AK1935" s="7"/>
      <c r="AL1935" s="7"/>
      <c r="AM1935" s="7"/>
      <c r="AN1935" s="7"/>
      <c r="AO1935" s="7"/>
      <c r="AP1935" s="7"/>
      <c r="AQ1935" s="7"/>
      <c r="AR1935" s="7"/>
      <c r="AS1935" s="7"/>
      <c r="AT1935" s="7"/>
      <c r="AU1935" s="7"/>
      <c r="AV1935" s="7"/>
      <c r="AW1935" s="7"/>
      <c r="AX1935" s="7"/>
      <c r="AY1935" s="7"/>
      <c r="AZ1935" s="7"/>
      <c r="BA1935" s="7"/>
      <c r="BB1935" s="7"/>
      <c r="BC1935" s="7"/>
      <c r="BD1935" s="7"/>
      <c r="BE1935" s="7"/>
    </row>
    <row r="1936" spans="2:57" x14ac:dyDescent="0.2">
      <c r="B1936" s="7"/>
      <c r="C1936" s="7"/>
      <c r="E1936" s="7"/>
      <c r="F1936" s="7"/>
      <c r="G1936" s="7"/>
      <c r="H1936" s="7"/>
      <c r="I1936" s="7"/>
      <c r="J1936" s="7"/>
      <c r="K1936" s="7"/>
      <c r="O1936" s="10"/>
      <c r="P1936" s="7"/>
      <c r="Q1936" s="7"/>
      <c r="S1936" s="7"/>
      <c r="T1936" s="7"/>
      <c r="U1936" s="7"/>
      <c r="V1936" s="7"/>
      <c r="X1936" s="7"/>
      <c r="Y1936" s="7"/>
      <c r="Z1936" s="7"/>
      <c r="AA1936" s="7"/>
      <c r="AC1936" s="7"/>
      <c r="AD1936" s="7"/>
      <c r="AF1936" s="7"/>
      <c r="AG1936" s="7"/>
      <c r="AH1936" s="7"/>
      <c r="AI1936" s="7"/>
      <c r="AJ1936" s="7"/>
      <c r="AK1936" s="7"/>
      <c r="AL1936" s="7"/>
      <c r="AM1936" s="7"/>
      <c r="AN1936" s="7"/>
      <c r="AO1936" s="7"/>
      <c r="AP1936" s="7"/>
      <c r="AQ1936" s="7"/>
      <c r="AR1936" s="7"/>
      <c r="AS1936" s="7"/>
      <c r="AT1936" s="7"/>
      <c r="AU1936" s="7"/>
      <c r="AV1936" s="7"/>
      <c r="AW1936" s="7"/>
      <c r="AX1936" s="7"/>
      <c r="AY1936" s="7"/>
      <c r="AZ1936" s="7"/>
      <c r="BA1936" s="7"/>
      <c r="BB1936" s="7"/>
      <c r="BC1936" s="7"/>
      <c r="BD1936" s="7"/>
      <c r="BE1936" s="7"/>
    </row>
    <row r="1937" spans="2:57" x14ac:dyDescent="0.2">
      <c r="B1937" s="7"/>
      <c r="C1937" s="7"/>
      <c r="E1937" s="7"/>
      <c r="F1937" s="7"/>
      <c r="G1937" s="7"/>
      <c r="H1937" s="7"/>
      <c r="I1937" s="7"/>
      <c r="J1937" s="7"/>
      <c r="K1937" s="7"/>
      <c r="O1937" s="10"/>
      <c r="P1937" s="7"/>
      <c r="Q1937" s="7"/>
      <c r="S1937" s="7"/>
      <c r="T1937" s="7"/>
      <c r="U1937" s="7"/>
      <c r="V1937" s="7"/>
      <c r="X1937" s="7"/>
      <c r="Y1937" s="7"/>
      <c r="Z1937" s="7"/>
      <c r="AA1937" s="7"/>
      <c r="AC1937" s="7"/>
      <c r="AD1937" s="7"/>
      <c r="AF1937" s="7"/>
      <c r="AG1937" s="7"/>
      <c r="AH1937" s="7"/>
      <c r="AI1937" s="7"/>
      <c r="AJ1937" s="7"/>
      <c r="AK1937" s="7"/>
      <c r="AL1937" s="7"/>
      <c r="AM1937" s="7"/>
      <c r="AN1937" s="7"/>
      <c r="AO1937" s="7"/>
      <c r="AP1937" s="7"/>
      <c r="AQ1937" s="7"/>
      <c r="AR1937" s="7"/>
      <c r="AS1937" s="7"/>
      <c r="AT1937" s="7"/>
      <c r="AU1937" s="7"/>
      <c r="AV1937" s="7"/>
      <c r="AW1937" s="7"/>
      <c r="AX1937" s="7"/>
      <c r="AY1937" s="7"/>
      <c r="AZ1937" s="7"/>
      <c r="BA1937" s="7"/>
      <c r="BB1937" s="7"/>
      <c r="BC1937" s="7"/>
      <c r="BD1937" s="7"/>
      <c r="BE1937" s="7"/>
    </row>
    <row r="1938" spans="2:57" x14ac:dyDescent="0.2">
      <c r="B1938" s="7"/>
      <c r="C1938" s="7"/>
      <c r="E1938" s="7"/>
      <c r="F1938" s="7"/>
      <c r="G1938" s="7"/>
      <c r="H1938" s="7"/>
      <c r="I1938" s="7"/>
      <c r="J1938" s="7"/>
      <c r="K1938" s="7"/>
      <c r="O1938" s="10"/>
      <c r="P1938" s="7"/>
      <c r="Q1938" s="7"/>
      <c r="S1938" s="7"/>
      <c r="T1938" s="7"/>
      <c r="U1938" s="7"/>
      <c r="V1938" s="7"/>
      <c r="X1938" s="7"/>
      <c r="Y1938" s="7"/>
      <c r="Z1938" s="7"/>
      <c r="AA1938" s="7"/>
      <c r="AC1938" s="7"/>
      <c r="AD1938" s="7"/>
      <c r="AF1938" s="7"/>
      <c r="AG1938" s="7"/>
      <c r="AH1938" s="7"/>
      <c r="AI1938" s="7"/>
      <c r="AJ1938" s="7"/>
      <c r="AK1938" s="7"/>
      <c r="AL1938" s="7"/>
      <c r="AM1938" s="7"/>
      <c r="AN1938" s="7"/>
      <c r="AO1938" s="7"/>
      <c r="AP1938" s="7"/>
      <c r="AQ1938" s="7"/>
      <c r="AR1938" s="7"/>
      <c r="AS1938" s="7"/>
      <c r="AT1938" s="7"/>
      <c r="AU1938" s="7"/>
      <c r="AV1938" s="7"/>
      <c r="AW1938" s="7"/>
      <c r="AX1938" s="7"/>
      <c r="AY1938" s="7"/>
      <c r="AZ1938" s="7"/>
      <c r="BA1938" s="7"/>
      <c r="BB1938" s="7"/>
      <c r="BC1938" s="7"/>
      <c r="BD1938" s="7"/>
      <c r="BE1938" s="7"/>
    </row>
    <row r="1939" spans="2:57" x14ac:dyDescent="0.2">
      <c r="B1939" s="7"/>
      <c r="C1939" s="7"/>
      <c r="E1939" s="7"/>
      <c r="F1939" s="7"/>
      <c r="G1939" s="7"/>
      <c r="H1939" s="7"/>
      <c r="I1939" s="7"/>
      <c r="J1939" s="7"/>
      <c r="K1939" s="7"/>
      <c r="O1939" s="10"/>
      <c r="P1939" s="7"/>
      <c r="Q1939" s="7"/>
      <c r="S1939" s="7"/>
      <c r="T1939" s="7"/>
      <c r="U1939" s="7"/>
      <c r="V1939" s="7"/>
      <c r="X1939" s="7"/>
      <c r="Y1939" s="7"/>
      <c r="Z1939" s="7"/>
      <c r="AA1939" s="7"/>
      <c r="AC1939" s="7"/>
      <c r="AD1939" s="7"/>
      <c r="AF1939" s="7"/>
      <c r="AG1939" s="7"/>
      <c r="AH1939" s="7"/>
      <c r="AI1939" s="7"/>
      <c r="AJ1939" s="7"/>
      <c r="AK1939" s="7"/>
      <c r="AL1939" s="7"/>
      <c r="AM1939" s="7"/>
      <c r="AN1939" s="7"/>
      <c r="AO1939" s="7"/>
      <c r="AP1939" s="7"/>
      <c r="AQ1939" s="7"/>
      <c r="AR1939" s="7"/>
      <c r="AS1939" s="7"/>
      <c r="AT1939" s="7"/>
      <c r="AU1939" s="7"/>
      <c r="AV1939" s="7"/>
      <c r="AW1939" s="7"/>
      <c r="AX1939" s="7"/>
      <c r="AY1939" s="7"/>
      <c r="AZ1939" s="7"/>
      <c r="BA1939" s="7"/>
      <c r="BB1939" s="7"/>
      <c r="BC1939" s="7"/>
      <c r="BD1939" s="7"/>
      <c r="BE1939" s="7"/>
    </row>
    <row r="1940" spans="2:57" x14ac:dyDescent="0.2">
      <c r="B1940" s="7"/>
      <c r="C1940" s="7"/>
      <c r="E1940" s="7"/>
      <c r="F1940" s="7"/>
      <c r="G1940" s="7"/>
      <c r="H1940" s="7"/>
      <c r="I1940" s="7"/>
      <c r="J1940" s="7"/>
      <c r="K1940" s="7"/>
      <c r="O1940" s="10"/>
      <c r="P1940" s="7"/>
      <c r="Q1940" s="7"/>
      <c r="S1940" s="7"/>
      <c r="T1940" s="7"/>
      <c r="U1940" s="7"/>
      <c r="V1940" s="7"/>
      <c r="X1940" s="7"/>
      <c r="Y1940" s="7"/>
      <c r="Z1940" s="7"/>
      <c r="AA1940" s="7"/>
      <c r="AC1940" s="7"/>
      <c r="AD1940" s="7"/>
      <c r="AF1940" s="7"/>
      <c r="AG1940" s="7"/>
      <c r="AH1940" s="7"/>
      <c r="AI1940" s="7"/>
      <c r="AJ1940" s="7"/>
      <c r="AK1940" s="7"/>
      <c r="AL1940" s="7"/>
      <c r="AM1940" s="7"/>
      <c r="AN1940" s="7"/>
      <c r="AO1940" s="7"/>
      <c r="AP1940" s="7"/>
      <c r="AQ1940" s="7"/>
      <c r="AR1940" s="7"/>
      <c r="AS1940" s="7"/>
      <c r="AT1940" s="7"/>
      <c r="AU1940" s="7"/>
      <c r="AV1940" s="7"/>
      <c r="AW1940" s="7"/>
      <c r="AX1940" s="7"/>
      <c r="AY1940" s="7"/>
      <c r="AZ1940" s="7"/>
      <c r="BA1940" s="7"/>
      <c r="BB1940" s="7"/>
      <c r="BC1940" s="7"/>
      <c r="BD1940" s="7"/>
      <c r="BE1940" s="7"/>
    </row>
    <row r="1941" spans="2:57" x14ac:dyDescent="0.2">
      <c r="B1941" s="7"/>
      <c r="C1941" s="7"/>
      <c r="E1941" s="7"/>
      <c r="F1941" s="7"/>
      <c r="G1941" s="7"/>
      <c r="H1941" s="7"/>
      <c r="I1941" s="7"/>
      <c r="J1941" s="7"/>
      <c r="K1941" s="7"/>
      <c r="O1941" s="10"/>
      <c r="P1941" s="7"/>
      <c r="Q1941" s="7"/>
      <c r="S1941" s="7"/>
      <c r="T1941" s="7"/>
      <c r="U1941" s="7"/>
      <c r="V1941" s="7"/>
      <c r="X1941" s="7"/>
      <c r="Y1941" s="7"/>
      <c r="Z1941" s="7"/>
      <c r="AA1941" s="7"/>
      <c r="AC1941" s="7"/>
      <c r="AD1941" s="7"/>
      <c r="AF1941" s="7"/>
      <c r="AG1941" s="7"/>
      <c r="AH1941" s="7"/>
      <c r="AI1941" s="7"/>
      <c r="AJ1941" s="7"/>
      <c r="AK1941" s="7"/>
      <c r="AL1941" s="7"/>
      <c r="AM1941" s="7"/>
      <c r="AN1941" s="7"/>
      <c r="AO1941" s="7"/>
      <c r="AP1941" s="7"/>
      <c r="AQ1941" s="7"/>
      <c r="AR1941" s="7"/>
      <c r="AS1941" s="7"/>
      <c r="AT1941" s="7"/>
      <c r="AU1941" s="7"/>
      <c r="AV1941" s="7"/>
      <c r="AW1941" s="7"/>
      <c r="AX1941" s="7"/>
      <c r="AY1941" s="7"/>
      <c r="AZ1941" s="7"/>
      <c r="BA1941" s="7"/>
      <c r="BB1941" s="7"/>
      <c r="BC1941" s="7"/>
      <c r="BD1941" s="7"/>
      <c r="BE1941" s="7"/>
    </row>
    <row r="1942" spans="2:57" x14ac:dyDescent="0.2">
      <c r="B1942" s="7"/>
      <c r="C1942" s="7"/>
      <c r="E1942" s="7"/>
      <c r="F1942" s="7"/>
      <c r="G1942" s="7"/>
      <c r="H1942" s="7"/>
      <c r="I1942" s="7"/>
      <c r="J1942" s="7"/>
      <c r="K1942" s="7"/>
      <c r="O1942" s="10"/>
      <c r="P1942" s="7"/>
      <c r="Q1942" s="7"/>
      <c r="S1942" s="7"/>
      <c r="T1942" s="7"/>
      <c r="U1942" s="7"/>
      <c r="V1942" s="7"/>
      <c r="X1942" s="7"/>
      <c r="Y1942" s="7"/>
      <c r="Z1942" s="7"/>
      <c r="AA1942" s="7"/>
      <c r="AC1942" s="7"/>
      <c r="AD1942" s="7"/>
      <c r="AF1942" s="7"/>
      <c r="AG1942" s="7"/>
      <c r="AH1942" s="7"/>
      <c r="AI1942" s="7"/>
      <c r="AJ1942" s="7"/>
      <c r="AK1942" s="7"/>
      <c r="AL1942" s="7"/>
      <c r="AM1942" s="7"/>
      <c r="AN1942" s="7"/>
      <c r="AO1942" s="7"/>
      <c r="AP1942" s="7"/>
      <c r="AQ1942" s="7"/>
      <c r="AR1942" s="7"/>
      <c r="AS1942" s="7"/>
      <c r="AT1942" s="7"/>
      <c r="AU1942" s="7"/>
      <c r="AV1942" s="7"/>
      <c r="AW1942" s="7"/>
      <c r="AX1942" s="7"/>
      <c r="AY1942" s="7"/>
      <c r="AZ1942" s="7"/>
      <c r="BA1942" s="7"/>
      <c r="BB1942" s="7"/>
      <c r="BC1942" s="7"/>
      <c r="BD1942" s="7"/>
      <c r="BE1942" s="7"/>
    </row>
    <row r="1943" spans="2:57" x14ac:dyDescent="0.2">
      <c r="B1943" s="7"/>
      <c r="C1943" s="7"/>
      <c r="E1943" s="7"/>
      <c r="F1943" s="7"/>
      <c r="G1943" s="7"/>
      <c r="H1943" s="7"/>
      <c r="I1943" s="7"/>
      <c r="J1943" s="7"/>
      <c r="K1943" s="7"/>
      <c r="O1943" s="10"/>
      <c r="P1943" s="7"/>
      <c r="Q1943" s="7"/>
      <c r="S1943" s="7"/>
      <c r="T1943" s="7"/>
      <c r="U1943" s="7"/>
      <c r="V1943" s="7"/>
      <c r="X1943" s="7"/>
      <c r="Y1943" s="7"/>
      <c r="Z1943" s="7"/>
      <c r="AA1943" s="7"/>
      <c r="AC1943" s="7"/>
      <c r="AD1943" s="7"/>
      <c r="AF1943" s="7"/>
      <c r="AG1943" s="7"/>
      <c r="AH1943" s="7"/>
      <c r="AI1943" s="7"/>
      <c r="AJ1943" s="7"/>
      <c r="AK1943" s="7"/>
      <c r="AL1943" s="7"/>
      <c r="AM1943" s="7"/>
      <c r="AN1943" s="7"/>
      <c r="AO1943" s="7"/>
      <c r="AP1943" s="7"/>
      <c r="AQ1943" s="7"/>
      <c r="AR1943" s="7"/>
      <c r="AS1943" s="7"/>
      <c r="AT1943" s="7"/>
      <c r="AU1943" s="7"/>
      <c r="AV1943" s="7"/>
      <c r="AW1943" s="7"/>
      <c r="AX1943" s="7"/>
      <c r="AY1943" s="7"/>
      <c r="AZ1943" s="7"/>
      <c r="BA1943" s="7"/>
      <c r="BB1943" s="7"/>
      <c r="BC1943" s="7"/>
      <c r="BD1943" s="7"/>
      <c r="BE1943" s="7"/>
    </row>
    <row r="1944" spans="2:57" x14ac:dyDescent="0.2">
      <c r="B1944" s="7"/>
      <c r="C1944" s="7"/>
      <c r="E1944" s="7"/>
      <c r="F1944" s="7"/>
      <c r="G1944" s="7"/>
      <c r="H1944" s="7"/>
      <c r="I1944" s="7"/>
      <c r="J1944" s="7"/>
      <c r="K1944" s="7"/>
      <c r="O1944" s="10"/>
      <c r="P1944" s="7"/>
      <c r="Q1944" s="7"/>
      <c r="S1944" s="7"/>
      <c r="T1944" s="7"/>
      <c r="U1944" s="7"/>
      <c r="V1944" s="7"/>
      <c r="X1944" s="7"/>
      <c r="Y1944" s="7"/>
      <c r="Z1944" s="7"/>
      <c r="AA1944" s="7"/>
      <c r="AC1944" s="7"/>
      <c r="AD1944" s="7"/>
      <c r="AF1944" s="7"/>
      <c r="AG1944" s="7"/>
      <c r="AH1944" s="7"/>
      <c r="AI1944" s="7"/>
      <c r="AJ1944" s="7"/>
      <c r="AK1944" s="7"/>
      <c r="AL1944" s="7"/>
      <c r="AM1944" s="7"/>
      <c r="AN1944" s="7"/>
      <c r="AO1944" s="7"/>
      <c r="AP1944" s="7"/>
      <c r="AQ1944" s="7"/>
      <c r="AR1944" s="7"/>
      <c r="AS1944" s="7"/>
      <c r="AT1944" s="7"/>
      <c r="AU1944" s="7"/>
      <c r="AV1944" s="7"/>
      <c r="AW1944" s="7"/>
      <c r="AX1944" s="7"/>
      <c r="AY1944" s="7"/>
      <c r="AZ1944" s="7"/>
      <c r="BA1944" s="7"/>
      <c r="BB1944" s="7"/>
      <c r="BC1944" s="7"/>
      <c r="BD1944" s="7"/>
      <c r="BE1944" s="7"/>
    </row>
    <row r="1945" spans="2:57" x14ac:dyDescent="0.2">
      <c r="B1945" s="7"/>
      <c r="C1945" s="7"/>
      <c r="E1945" s="7"/>
      <c r="F1945" s="7"/>
      <c r="G1945" s="7"/>
      <c r="H1945" s="7"/>
      <c r="I1945" s="7"/>
      <c r="J1945" s="7"/>
      <c r="K1945" s="7"/>
      <c r="O1945" s="10"/>
      <c r="P1945" s="7"/>
      <c r="Q1945" s="7"/>
      <c r="S1945" s="7"/>
      <c r="T1945" s="7"/>
      <c r="U1945" s="7"/>
      <c r="V1945" s="7"/>
      <c r="X1945" s="7"/>
      <c r="Y1945" s="7"/>
      <c r="Z1945" s="7"/>
      <c r="AA1945" s="7"/>
      <c r="AC1945" s="7"/>
      <c r="AD1945" s="7"/>
      <c r="AF1945" s="7"/>
      <c r="AG1945" s="7"/>
      <c r="AH1945" s="7"/>
      <c r="AI1945" s="7"/>
      <c r="AJ1945" s="7"/>
      <c r="AK1945" s="7"/>
      <c r="AL1945" s="7"/>
      <c r="AM1945" s="7"/>
      <c r="AN1945" s="7"/>
      <c r="AO1945" s="7"/>
      <c r="AP1945" s="7"/>
      <c r="AQ1945" s="7"/>
      <c r="AR1945" s="7"/>
      <c r="AS1945" s="7"/>
      <c r="AT1945" s="7"/>
      <c r="AU1945" s="7"/>
      <c r="AV1945" s="7"/>
      <c r="AW1945" s="7"/>
      <c r="AX1945" s="7"/>
      <c r="AY1945" s="7"/>
      <c r="AZ1945" s="7"/>
      <c r="BA1945" s="7"/>
      <c r="BB1945" s="7"/>
      <c r="BC1945" s="7"/>
      <c r="BD1945" s="7"/>
      <c r="BE1945" s="7"/>
    </row>
    <row r="1946" spans="2:57" x14ac:dyDescent="0.2">
      <c r="B1946" s="7"/>
      <c r="C1946" s="7"/>
      <c r="E1946" s="7"/>
      <c r="F1946" s="7"/>
      <c r="G1946" s="7"/>
      <c r="H1946" s="7"/>
      <c r="I1946" s="7"/>
      <c r="J1946" s="7"/>
      <c r="K1946" s="7"/>
      <c r="O1946" s="10"/>
      <c r="P1946" s="7"/>
      <c r="Q1946" s="7"/>
      <c r="S1946" s="7"/>
      <c r="T1946" s="7"/>
      <c r="U1946" s="7"/>
      <c r="V1946" s="7"/>
      <c r="X1946" s="7"/>
      <c r="Y1946" s="7"/>
      <c r="Z1946" s="7"/>
      <c r="AA1946" s="7"/>
      <c r="AC1946" s="7"/>
      <c r="AD1946" s="7"/>
      <c r="AF1946" s="7"/>
      <c r="AG1946" s="7"/>
      <c r="AH1946" s="7"/>
      <c r="AI1946" s="7"/>
      <c r="AJ1946" s="7"/>
      <c r="AK1946" s="7"/>
      <c r="AL1946" s="7"/>
      <c r="AM1946" s="7"/>
      <c r="AN1946" s="7"/>
      <c r="AO1946" s="7"/>
      <c r="AP1946" s="7"/>
      <c r="AQ1946" s="7"/>
      <c r="AR1946" s="7"/>
      <c r="AS1946" s="7"/>
      <c r="AT1946" s="7"/>
      <c r="AU1946" s="7"/>
      <c r="AV1946" s="7"/>
      <c r="AW1946" s="7"/>
      <c r="AX1946" s="7"/>
      <c r="AY1946" s="7"/>
      <c r="AZ1946" s="7"/>
      <c r="BA1946" s="7"/>
      <c r="BB1946" s="7"/>
      <c r="BC1946" s="7"/>
      <c r="BD1946" s="7"/>
      <c r="BE1946" s="7"/>
    </row>
    <row r="1947" spans="2:57" x14ac:dyDescent="0.2">
      <c r="B1947" s="7"/>
      <c r="C1947" s="7"/>
      <c r="E1947" s="7"/>
      <c r="F1947" s="7"/>
      <c r="G1947" s="7"/>
      <c r="H1947" s="7"/>
      <c r="I1947" s="7"/>
      <c r="J1947" s="7"/>
      <c r="K1947" s="7"/>
      <c r="O1947" s="10"/>
      <c r="P1947" s="7"/>
      <c r="Q1947" s="7"/>
      <c r="S1947" s="7"/>
      <c r="T1947" s="7"/>
      <c r="U1947" s="7"/>
      <c r="V1947" s="7"/>
      <c r="X1947" s="7"/>
      <c r="Y1947" s="7"/>
      <c r="Z1947" s="7"/>
      <c r="AA1947" s="7"/>
      <c r="AC1947" s="7"/>
      <c r="AD1947" s="7"/>
      <c r="AF1947" s="7"/>
      <c r="AG1947" s="7"/>
      <c r="AH1947" s="7"/>
      <c r="AI1947" s="7"/>
      <c r="AJ1947" s="7"/>
      <c r="AK1947" s="7"/>
      <c r="AL1947" s="7"/>
      <c r="AM1947" s="7"/>
      <c r="AN1947" s="7"/>
      <c r="AO1947" s="7"/>
      <c r="AP1947" s="7"/>
      <c r="AQ1947" s="7"/>
      <c r="AR1947" s="7"/>
      <c r="AS1947" s="7"/>
      <c r="AT1947" s="7"/>
      <c r="AU1947" s="7"/>
      <c r="AV1947" s="7"/>
      <c r="AW1947" s="7"/>
      <c r="AX1947" s="7"/>
      <c r="AY1947" s="7"/>
      <c r="AZ1947" s="7"/>
      <c r="BA1947" s="7"/>
      <c r="BB1947" s="7"/>
      <c r="BC1947" s="7"/>
      <c r="BD1947" s="7"/>
      <c r="BE1947" s="7"/>
    </row>
    <row r="1948" spans="2:57" x14ac:dyDescent="0.2">
      <c r="B1948" s="7"/>
      <c r="C1948" s="7"/>
      <c r="E1948" s="7"/>
      <c r="F1948" s="7"/>
      <c r="G1948" s="7"/>
      <c r="H1948" s="7"/>
      <c r="I1948" s="7"/>
      <c r="J1948" s="7"/>
      <c r="K1948" s="7"/>
      <c r="O1948" s="10"/>
      <c r="P1948" s="7"/>
      <c r="Q1948" s="7"/>
      <c r="S1948" s="7"/>
      <c r="T1948" s="7"/>
      <c r="U1948" s="7"/>
      <c r="V1948" s="7"/>
      <c r="X1948" s="7"/>
      <c r="Y1948" s="7"/>
      <c r="Z1948" s="7"/>
      <c r="AA1948" s="7"/>
      <c r="AC1948" s="7"/>
      <c r="AD1948" s="7"/>
      <c r="AF1948" s="7"/>
      <c r="AG1948" s="7"/>
      <c r="AH1948" s="7"/>
      <c r="AI1948" s="7"/>
      <c r="AJ1948" s="7"/>
      <c r="AK1948" s="7"/>
      <c r="AL1948" s="7"/>
      <c r="AM1948" s="7"/>
      <c r="AN1948" s="7"/>
      <c r="AO1948" s="7"/>
      <c r="AP1948" s="7"/>
      <c r="AQ1948" s="7"/>
      <c r="AR1948" s="7"/>
      <c r="AS1948" s="7"/>
      <c r="AT1948" s="7"/>
      <c r="AU1948" s="7"/>
      <c r="AV1948" s="7"/>
      <c r="AW1948" s="7"/>
      <c r="AX1948" s="7"/>
      <c r="AY1948" s="7"/>
      <c r="AZ1948" s="7"/>
      <c r="BA1948" s="7"/>
      <c r="BB1948" s="7"/>
      <c r="BC1948" s="7"/>
      <c r="BD1948" s="7"/>
      <c r="BE1948" s="7"/>
    </row>
    <row r="1949" spans="2:57" x14ac:dyDescent="0.2">
      <c r="B1949" s="7"/>
      <c r="C1949" s="7"/>
      <c r="E1949" s="7"/>
      <c r="F1949" s="7"/>
      <c r="G1949" s="7"/>
      <c r="H1949" s="7"/>
      <c r="I1949" s="7"/>
      <c r="J1949" s="7"/>
      <c r="K1949" s="7"/>
      <c r="O1949" s="10"/>
      <c r="P1949" s="7"/>
      <c r="Q1949" s="7"/>
      <c r="S1949" s="7"/>
      <c r="T1949" s="7"/>
      <c r="U1949" s="7"/>
      <c r="V1949" s="7"/>
      <c r="X1949" s="7"/>
      <c r="Y1949" s="7"/>
      <c r="Z1949" s="7"/>
      <c r="AA1949" s="7"/>
      <c r="AC1949" s="7"/>
      <c r="AD1949" s="7"/>
      <c r="AF1949" s="7"/>
      <c r="AG1949" s="7"/>
      <c r="AH1949" s="7"/>
      <c r="AI1949" s="7"/>
      <c r="AJ1949" s="7"/>
      <c r="AK1949" s="7"/>
      <c r="AL1949" s="7"/>
      <c r="AM1949" s="7"/>
      <c r="AN1949" s="7"/>
      <c r="AO1949" s="7"/>
      <c r="AP1949" s="7"/>
      <c r="AQ1949" s="7"/>
      <c r="AR1949" s="7"/>
      <c r="AS1949" s="7"/>
      <c r="AT1949" s="7"/>
      <c r="AU1949" s="7"/>
      <c r="AV1949" s="7"/>
      <c r="AW1949" s="7"/>
      <c r="AX1949" s="7"/>
      <c r="AY1949" s="7"/>
      <c r="AZ1949" s="7"/>
      <c r="BA1949" s="7"/>
      <c r="BB1949" s="7"/>
      <c r="BC1949" s="7"/>
      <c r="BD1949" s="7"/>
      <c r="BE1949" s="7"/>
    </row>
    <row r="1950" spans="2:57" x14ac:dyDescent="0.2">
      <c r="B1950" s="7"/>
      <c r="C1950" s="7"/>
      <c r="E1950" s="7"/>
      <c r="F1950" s="7"/>
      <c r="G1950" s="7"/>
      <c r="H1950" s="7"/>
      <c r="I1950" s="7"/>
      <c r="J1950" s="7"/>
      <c r="K1950" s="7"/>
      <c r="O1950" s="10"/>
      <c r="P1950" s="7"/>
      <c r="Q1950" s="7"/>
      <c r="S1950" s="7"/>
      <c r="T1950" s="7"/>
      <c r="U1950" s="7"/>
      <c r="V1950" s="7"/>
      <c r="X1950" s="7"/>
      <c r="Y1950" s="7"/>
      <c r="Z1950" s="7"/>
      <c r="AA1950" s="7"/>
      <c r="AC1950" s="7"/>
      <c r="AD1950" s="7"/>
      <c r="AF1950" s="7"/>
      <c r="AG1950" s="7"/>
      <c r="AH1950" s="7"/>
      <c r="AI1950" s="7"/>
      <c r="AJ1950" s="7"/>
      <c r="AK1950" s="7"/>
      <c r="AL1950" s="7"/>
      <c r="AM1950" s="7"/>
      <c r="AN1950" s="7"/>
      <c r="AO1950" s="7"/>
      <c r="AP1950" s="7"/>
      <c r="AQ1950" s="7"/>
      <c r="AR1950" s="7"/>
      <c r="AS1950" s="7"/>
      <c r="AT1950" s="7"/>
      <c r="AU1950" s="7"/>
      <c r="AV1950" s="7"/>
      <c r="AW1950" s="7"/>
      <c r="AX1950" s="7"/>
      <c r="AY1950" s="7"/>
      <c r="AZ1950" s="7"/>
      <c r="BA1950" s="7"/>
      <c r="BB1950" s="7"/>
      <c r="BC1950" s="7"/>
      <c r="BD1950" s="7"/>
      <c r="BE1950" s="7"/>
    </row>
    <row r="1951" spans="2:57" x14ac:dyDescent="0.2">
      <c r="B1951" s="7"/>
      <c r="C1951" s="7"/>
      <c r="E1951" s="7"/>
      <c r="F1951" s="7"/>
      <c r="G1951" s="7"/>
      <c r="H1951" s="7"/>
      <c r="I1951" s="7"/>
      <c r="J1951" s="7"/>
      <c r="K1951" s="7"/>
      <c r="O1951" s="10"/>
      <c r="P1951" s="7"/>
      <c r="Q1951" s="7"/>
      <c r="S1951" s="7"/>
      <c r="T1951" s="7"/>
      <c r="U1951" s="7"/>
      <c r="V1951" s="7"/>
      <c r="X1951" s="7"/>
      <c r="Y1951" s="7"/>
      <c r="Z1951" s="7"/>
      <c r="AA1951" s="7"/>
      <c r="AC1951" s="7"/>
      <c r="AD1951" s="7"/>
      <c r="AF1951" s="7"/>
      <c r="AG1951" s="7"/>
      <c r="AH1951" s="7"/>
      <c r="AI1951" s="7"/>
      <c r="AJ1951" s="7"/>
      <c r="AK1951" s="7"/>
      <c r="AL1951" s="7"/>
      <c r="AM1951" s="7"/>
      <c r="AN1951" s="7"/>
      <c r="AO1951" s="7"/>
      <c r="AP1951" s="7"/>
      <c r="AQ1951" s="7"/>
      <c r="AR1951" s="7"/>
      <c r="AS1951" s="7"/>
      <c r="AT1951" s="7"/>
      <c r="AU1951" s="7"/>
      <c r="AV1951" s="7"/>
      <c r="AW1951" s="7"/>
      <c r="AX1951" s="7"/>
      <c r="AY1951" s="7"/>
      <c r="AZ1951" s="7"/>
      <c r="BA1951" s="7"/>
      <c r="BB1951" s="7"/>
      <c r="BC1951" s="7"/>
      <c r="BD1951" s="7"/>
      <c r="BE1951" s="7"/>
    </row>
    <row r="1952" spans="2:57" x14ac:dyDescent="0.2">
      <c r="B1952" s="7"/>
      <c r="C1952" s="7"/>
      <c r="E1952" s="7"/>
      <c r="F1952" s="7"/>
      <c r="G1952" s="7"/>
      <c r="H1952" s="7"/>
      <c r="I1952" s="7"/>
      <c r="J1952" s="7"/>
      <c r="K1952" s="7"/>
      <c r="O1952" s="10"/>
      <c r="P1952" s="7"/>
      <c r="Q1952" s="7"/>
      <c r="S1952" s="7"/>
      <c r="T1952" s="7"/>
      <c r="U1952" s="7"/>
      <c r="V1952" s="7"/>
      <c r="X1952" s="7"/>
      <c r="Y1952" s="7"/>
      <c r="Z1952" s="7"/>
      <c r="AA1952" s="7"/>
      <c r="AC1952" s="7"/>
      <c r="AD1952" s="7"/>
      <c r="AF1952" s="7"/>
      <c r="AG1952" s="7"/>
      <c r="AH1952" s="7"/>
      <c r="AI1952" s="7"/>
      <c r="AJ1952" s="7"/>
      <c r="AK1952" s="7"/>
      <c r="AL1952" s="7"/>
      <c r="AM1952" s="7"/>
      <c r="AN1952" s="7"/>
      <c r="AO1952" s="7"/>
      <c r="AP1952" s="7"/>
      <c r="AQ1952" s="7"/>
      <c r="AR1952" s="7"/>
      <c r="AS1952" s="7"/>
      <c r="AT1952" s="7"/>
      <c r="AU1952" s="7"/>
      <c r="AV1952" s="7"/>
      <c r="AW1952" s="7"/>
      <c r="AX1952" s="7"/>
      <c r="AY1952" s="7"/>
      <c r="AZ1952" s="7"/>
      <c r="BA1952" s="7"/>
      <c r="BB1952" s="7"/>
      <c r="BC1952" s="7"/>
      <c r="BD1952" s="7"/>
      <c r="BE1952" s="7"/>
    </row>
    <row r="1953" spans="2:57" x14ac:dyDescent="0.2">
      <c r="B1953" s="7"/>
      <c r="C1953" s="7"/>
      <c r="E1953" s="7"/>
      <c r="F1953" s="7"/>
      <c r="G1953" s="7"/>
      <c r="H1953" s="7"/>
      <c r="I1953" s="7"/>
      <c r="J1953" s="7"/>
      <c r="K1953" s="7"/>
      <c r="O1953" s="10"/>
      <c r="P1953" s="7"/>
      <c r="Q1953" s="7"/>
      <c r="S1953" s="7"/>
      <c r="T1953" s="7"/>
      <c r="U1953" s="7"/>
      <c r="V1953" s="7"/>
      <c r="X1953" s="7"/>
      <c r="Y1953" s="7"/>
      <c r="Z1953" s="7"/>
      <c r="AA1953" s="7"/>
      <c r="AC1953" s="7"/>
      <c r="AD1953" s="7"/>
      <c r="AF1953" s="7"/>
      <c r="AG1953" s="7"/>
      <c r="AH1953" s="7"/>
      <c r="AI1953" s="7"/>
      <c r="AJ1953" s="7"/>
      <c r="AK1953" s="7"/>
      <c r="AL1953" s="7"/>
      <c r="AM1953" s="7"/>
      <c r="AN1953" s="7"/>
      <c r="AO1953" s="7"/>
      <c r="AP1953" s="7"/>
      <c r="AQ1953" s="7"/>
      <c r="AR1953" s="7"/>
      <c r="AS1953" s="7"/>
      <c r="AT1953" s="7"/>
      <c r="AU1953" s="7"/>
      <c r="AV1953" s="7"/>
      <c r="AW1953" s="7"/>
      <c r="AX1953" s="7"/>
      <c r="AY1953" s="7"/>
      <c r="AZ1953" s="7"/>
      <c r="BA1953" s="7"/>
      <c r="BB1953" s="7"/>
      <c r="BC1953" s="7"/>
      <c r="BD1953" s="7"/>
      <c r="BE1953" s="7"/>
    </row>
    <row r="1954" spans="2:57" x14ac:dyDescent="0.2">
      <c r="B1954" s="7"/>
      <c r="C1954" s="7"/>
      <c r="E1954" s="7"/>
      <c r="F1954" s="7"/>
      <c r="G1954" s="7"/>
      <c r="H1954" s="7"/>
      <c r="I1954" s="7"/>
      <c r="J1954" s="7"/>
      <c r="K1954" s="7"/>
      <c r="O1954" s="10"/>
      <c r="P1954" s="7"/>
      <c r="Q1954" s="7"/>
      <c r="S1954" s="7"/>
      <c r="T1954" s="7"/>
      <c r="U1954" s="7"/>
      <c r="V1954" s="7"/>
      <c r="X1954" s="7"/>
      <c r="Y1954" s="7"/>
      <c r="Z1954" s="7"/>
      <c r="AA1954" s="7"/>
      <c r="AC1954" s="7"/>
      <c r="AD1954" s="7"/>
      <c r="AF1954" s="7"/>
      <c r="AG1954" s="7"/>
      <c r="AH1954" s="7"/>
      <c r="AI1954" s="7"/>
      <c r="AJ1954" s="7"/>
      <c r="AK1954" s="7"/>
      <c r="AL1954" s="7"/>
      <c r="AM1954" s="7"/>
      <c r="AN1954" s="7"/>
      <c r="AO1954" s="7"/>
      <c r="AP1954" s="7"/>
      <c r="AQ1954" s="7"/>
      <c r="AR1954" s="7"/>
      <c r="AS1954" s="7"/>
      <c r="AT1954" s="7"/>
      <c r="AU1954" s="7"/>
      <c r="AV1954" s="7"/>
      <c r="AW1954" s="7"/>
      <c r="AX1954" s="7"/>
      <c r="AY1954" s="7"/>
      <c r="AZ1954" s="7"/>
      <c r="BA1954" s="7"/>
      <c r="BB1954" s="7"/>
      <c r="BC1954" s="7"/>
      <c r="BD1954" s="7"/>
      <c r="BE1954" s="7"/>
    </row>
    <row r="1955" spans="2:57" x14ac:dyDescent="0.2">
      <c r="B1955" s="7"/>
      <c r="C1955" s="7"/>
      <c r="E1955" s="7"/>
      <c r="F1955" s="7"/>
      <c r="G1955" s="7"/>
      <c r="H1955" s="7"/>
      <c r="I1955" s="7"/>
      <c r="J1955" s="7"/>
      <c r="K1955" s="7"/>
      <c r="O1955" s="10"/>
      <c r="P1955" s="7"/>
      <c r="Q1955" s="7"/>
      <c r="S1955" s="7"/>
      <c r="T1955" s="7"/>
      <c r="U1955" s="7"/>
      <c r="V1955" s="7"/>
      <c r="X1955" s="7"/>
      <c r="Y1955" s="7"/>
      <c r="Z1955" s="7"/>
      <c r="AA1955" s="7"/>
      <c r="AC1955" s="7"/>
      <c r="AD1955" s="7"/>
      <c r="AF1955" s="7"/>
      <c r="AG1955" s="7"/>
      <c r="AH1955" s="7"/>
      <c r="AI1955" s="7"/>
      <c r="AJ1955" s="7"/>
      <c r="AK1955" s="7"/>
      <c r="AL1955" s="7"/>
      <c r="AM1955" s="7"/>
      <c r="AN1955" s="7"/>
      <c r="AO1955" s="7"/>
      <c r="AP1955" s="7"/>
      <c r="AQ1955" s="7"/>
      <c r="AR1955" s="7"/>
      <c r="AS1955" s="7"/>
      <c r="AT1955" s="7"/>
      <c r="AU1955" s="7"/>
      <c r="AV1955" s="7"/>
      <c r="AW1955" s="7"/>
      <c r="AX1955" s="7"/>
      <c r="AY1955" s="7"/>
      <c r="AZ1955" s="7"/>
      <c r="BA1955" s="7"/>
      <c r="BB1955" s="7"/>
      <c r="BC1955" s="7"/>
      <c r="BD1955" s="7"/>
      <c r="BE1955" s="7"/>
    </row>
    <row r="1956" spans="2:57" x14ac:dyDescent="0.2">
      <c r="B1956" s="7"/>
      <c r="C1956" s="7"/>
      <c r="E1956" s="7"/>
      <c r="F1956" s="7"/>
      <c r="G1956" s="7"/>
      <c r="H1956" s="7"/>
      <c r="I1956" s="7"/>
      <c r="J1956" s="7"/>
      <c r="K1956" s="7"/>
      <c r="O1956" s="10"/>
      <c r="P1956" s="7"/>
      <c r="Q1956" s="7"/>
      <c r="S1956" s="7"/>
      <c r="T1956" s="7"/>
      <c r="U1956" s="7"/>
      <c r="V1956" s="7"/>
      <c r="X1956" s="7"/>
      <c r="Y1956" s="7"/>
      <c r="Z1956" s="7"/>
      <c r="AA1956" s="7"/>
      <c r="AC1956" s="7"/>
      <c r="AD1956" s="7"/>
      <c r="AF1956" s="7"/>
      <c r="AG1956" s="7"/>
      <c r="AH1956" s="7"/>
      <c r="AI1956" s="7"/>
      <c r="AJ1956" s="7"/>
      <c r="AK1956" s="7"/>
      <c r="AL1956" s="7"/>
      <c r="AM1956" s="7"/>
      <c r="AN1956" s="7"/>
      <c r="AO1956" s="7"/>
      <c r="AP1956" s="7"/>
      <c r="AQ1956" s="7"/>
      <c r="AR1956" s="7"/>
      <c r="AS1956" s="7"/>
      <c r="AT1956" s="7"/>
      <c r="AU1956" s="7"/>
      <c r="AV1956" s="7"/>
      <c r="AW1956" s="7"/>
      <c r="AX1956" s="7"/>
      <c r="AY1956" s="7"/>
      <c r="AZ1956" s="7"/>
      <c r="BA1956" s="7"/>
      <c r="BB1956" s="7"/>
      <c r="BC1956" s="7"/>
      <c r="BD1956" s="7"/>
      <c r="BE1956" s="7"/>
    </row>
    <row r="1957" spans="2:57" x14ac:dyDescent="0.2">
      <c r="B1957" s="7"/>
      <c r="C1957" s="7"/>
      <c r="E1957" s="7"/>
      <c r="F1957" s="7"/>
      <c r="G1957" s="7"/>
      <c r="H1957" s="7"/>
      <c r="I1957" s="7"/>
      <c r="J1957" s="7"/>
      <c r="K1957" s="7"/>
      <c r="O1957" s="10"/>
      <c r="P1957" s="7"/>
      <c r="Q1957" s="7"/>
      <c r="S1957" s="7"/>
      <c r="T1957" s="7"/>
      <c r="U1957" s="7"/>
      <c r="V1957" s="7"/>
      <c r="X1957" s="7"/>
      <c r="Y1957" s="7"/>
      <c r="Z1957" s="7"/>
      <c r="AA1957" s="7"/>
      <c r="AC1957" s="7"/>
      <c r="AD1957" s="7"/>
      <c r="AF1957" s="7"/>
      <c r="AG1957" s="7"/>
      <c r="AH1957" s="7"/>
      <c r="AI1957" s="7"/>
      <c r="AJ1957" s="7"/>
      <c r="AK1957" s="7"/>
      <c r="AL1957" s="7"/>
      <c r="AM1957" s="7"/>
      <c r="AN1957" s="7"/>
      <c r="AO1957" s="7"/>
      <c r="AP1957" s="7"/>
      <c r="AQ1957" s="7"/>
      <c r="AR1957" s="7"/>
      <c r="AS1957" s="7"/>
      <c r="AT1957" s="7"/>
      <c r="AU1957" s="7"/>
      <c r="AV1957" s="7"/>
      <c r="AW1957" s="7"/>
      <c r="AX1957" s="7"/>
      <c r="AY1957" s="7"/>
      <c r="AZ1957" s="7"/>
      <c r="BA1957" s="7"/>
      <c r="BB1957" s="7"/>
      <c r="BC1957" s="7"/>
      <c r="BD1957" s="7"/>
      <c r="BE1957" s="7"/>
    </row>
    <row r="1958" spans="2:57" x14ac:dyDescent="0.2">
      <c r="B1958" s="7"/>
      <c r="C1958" s="7"/>
      <c r="E1958" s="7"/>
      <c r="F1958" s="7"/>
      <c r="G1958" s="7"/>
      <c r="H1958" s="7"/>
      <c r="I1958" s="7"/>
      <c r="J1958" s="7"/>
      <c r="K1958" s="7"/>
      <c r="O1958" s="10"/>
      <c r="P1958" s="7"/>
      <c r="Q1958" s="7"/>
      <c r="S1958" s="7"/>
      <c r="T1958" s="7"/>
      <c r="U1958" s="7"/>
      <c r="V1958" s="7"/>
      <c r="X1958" s="7"/>
      <c r="Y1958" s="7"/>
      <c r="Z1958" s="7"/>
      <c r="AA1958" s="7"/>
      <c r="AC1958" s="7"/>
      <c r="AD1958" s="7"/>
      <c r="AF1958" s="7"/>
      <c r="AG1958" s="7"/>
      <c r="AH1958" s="7"/>
      <c r="AI1958" s="7"/>
      <c r="AJ1958" s="7"/>
      <c r="AK1958" s="7"/>
      <c r="AL1958" s="7"/>
      <c r="AM1958" s="7"/>
      <c r="AN1958" s="7"/>
      <c r="AO1958" s="7"/>
      <c r="AP1958" s="7"/>
      <c r="AQ1958" s="7"/>
      <c r="AR1958" s="7"/>
      <c r="AS1958" s="7"/>
      <c r="AT1958" s="7"/>
      <c r="AU1958" s="7"/>
      <c r="AV1958" s="7"/>
      <c r="AW1958" s="7"/>
      <c r="AX1958" s="7"/>
      <c r="AY1958" s="7"/>
      <c r="AZ1958" s="7"/>
      <c r="BA1958" s="7"/>
      <c r="BB1958" s="7"/>
      <c r="BC1958" s="7"/>
      <c r="BD1958" s="7"/>
      <c r="BE1958" s="7"/>
    </row>
    <row r="1959" spans="2:57" x14ac:dyDescent="0.2">
      <c r="B1959" s="7"/>
      <c r="C1959" s="7"/>
      <c r="E1959" s="7"/>
      <c r="F1959" s="7"/>
      <c r="G1959" s="7"/>
      <c r="H1959" s="7"/>
      <c r="I1959" s="7"/>
      <c r="J1959" s="7"/>
      <c r="K1959" s="7"/>
      <c r="O1959" s="10"/>
      <c r="P1959" s="7"/>
      <c r="Q1959" s="7"/>
      <c r="S1959" s="7"/>
      <c r="T1959" s="7"/>
      <c r="U1959" s="7"/>
      <c r="V1959" s="7"/>
      <c r="X1959" s="7"/>
      <c r="Y1959" s="7"/>
      <c r="Z1959" s="7"/>
      <c r="AA1959" s="7"/>
      <c r="AC1959" s="7"/>
      <c r="AD1959" s="7"/>
      <c r="AF1959" s="7"/>
      <c r="AG1959" s="7"/>
      <c r="AH1959" s="7"/>
      <c r="AI1959" s="7"/>
      <c r="AJ1959" s="7"/>
      <c r="AK1959" s="7"/>
      <c r="AL1959" s="7"/>
      <c r="AM1959" s="7"/>
      <c r="AN1959" s="7"/>
      <c r="AO1959" s="7"/>
      <c r="AP1959" s="7"/>
      <c r="AQ1959" s="7"/>
      <c r="AR1959" s="7"/>
      <c r="AS1959" s="7"/>
      <c r="AT1959" s="7"/>
      <c r="AU1959" s="7"/>
      <c r="AV1959" s="7"/>
      <c r="AW1959" s="7"/>
      <c r="AX1959" s="7"/>
      <c r="AY1959" s="7"/>
      <c r="AZ1959" s="7"/>
      <c r="BA1959" s="7"/>
      <c r="BB1959" s="7"/>
      <c r="BC1959" s="7"/>
      <c r="BD1959" s="7"/>
      <c r="BE1959" s="7"/>
    </row>
    <row r="1960" spans="2:57" x14ac:dyDescent="0.2">
      <c r="B1960" s="7"/>
      <c r="C1960" s="7"/>
      <c r="E1960" s="7"/>
      <c r="F1960" s="7"/>
      <c r="G1960" s="7"/>
      <c r="H1960" s="7"/>
      <c r="I1960" s="7"/>
      <c r="J1960" s="7"/>
      <c r="K1960" s="7"/>
      <c r="O1960" s="10"/>
      <c r="P1960" s="7"/>
      <c r="Q1960" s="7"/>
      <c r="S1960" s="7"/>
      <c r="T1960" s="7"/>
      <c r="U1960" s="7"/>
      <c r="V1960" s="7"/>
      <c r="X1960" s="7"/>
      <c r="Y1960" s="7"/>
      <c r="Z1960" s="7"/>
      <c r="AA1960" s="7"/>
      <c r="AC1960" s="7"/>
      <c r="AD1960" s="7"/>
      <c r="AF1960" s="7"/>
      <c r="AG1960" s="7"/>
      <c r="AH1960" s="7"/>
      <c r="AI1960" s="7"/>
      <c r="AJ1960" s="7"/>
      <c r="AK1960" s="7"/>
      <c r="AL1960" s="7"/>
      <c r="AM1960" s="7"/>
      <c r="AN1960" s="7"/>
      <c r="AO1960" s="7"/>
      <c r="AP1960" s="7"/>
      <c r="AQ1960" s="7"/>
      <c r="AR1960" s="7"/>
      <c r="AS1960" s="7"/>
      <c r="AT1960" s="7"/>
      <c r="AU1960" s="7"/>
      <c r="AV1960" s="7"/>
      <c r="AW1960" s="7"/>
      <c r="AX1960" s="7"/>
      <c r="AY1960" s="7"/>
      <c r="AZ1960" s="7"/>
      <c r="BA1960" s="7"/>
      <c r="BB1960" s="7"/>
      <c r="BC1960" s="7"/>
      <c r="BD1960" s="7"/>
      <c r="BE1960" s="7"/>
    </row>
    <row r="1961" spans="2:57" x14ac:dyDescent="0.2">
      <c r="B1961" s="7"/>
      <c r="C1961" s="7"/>
      <c r="E1961" s="7"/>
      <c r="F1961" s="7"/>
      <c r="G1961" s="7"/>
      <c r="H1961" s="7"/>
      <c r="I1961" s="7"/>
      <c r="J1961" s="7"/>
      <c r="K1961" s="7"/>
      <c r="O1961" s="10"/>
      <c r="P1961" s="7"/>
      <c r="Q1961" s="7"/>
      <c r="S1961" s="7"/>
      <c r="T1961" s="7"/>
      <c r="U1961" s="7"/>
      <c r="V1961" s="7"/>
      <c r="X1961" s="7"/>
      <c r="Y1961" s="7"/>
      <c r="Z1961" s="7"/>
      <c r="AA1961" s="7"/>
      <c r="AC1961" s="7"/>
      <c r="AD1961" s="7"/>
      <c r="AF1961" s="7"/>
      <c r="AG1961" s="7"/>
      <c r="AH1961" s="7"/>
      <c r="AI1961" s="7"/>
      <c r="AJ1961" s="7"/>
      <c r="AK1961" s="7"/>
      <c r="AL1961" s="7"/>
      <c r="AM1961" s="7"/>
      <c r="AN1961" s="7"/>
      <c r="AO1961" s="7"/>
      <c r="AP1961" s="7"/>
      <c r="AQ1961" s="7"/>
      <c r="AR1961" s="7"/>
      <c r="AS1961" s="7"/>
      <c r="AT1961" s="7"/>
      <c r="AU1961" s="7"/>
      <c r="AV1961" s="7"/>
      <c r="AW1961" s="7"/>
      <c r="AX1961" s="7"/>
      <c r="AY1961" s="7"/>
      <c r="AZ1961" s="7"/>
      <c r="BA1961" s="7"/>
      <c r="BB1961" s="7"/>
      <c r="BC1961" s="7"/>
      <c r="BD1961" s="7"/>
      <c r="BE1961" s="7"/>
    </row>
    <row r="1962" spans="2:57" x14ac:dyDescent="0.2">
      <c r="B1962" s="7"/>
      <c r="C1962" s="7"/>
      <c r="E1962" s="7"/>
      <c r="F1962" s="7"/>
      <c r="G1962" s="7"/>
      <c r="H1962" s="7"/>
      <c r="I1962" s="7"/>
      <c r="J1962" s="7"/>
      <c r="K1962" s="7"/>
      <c r="O1962" s="10"/>
      <c r="P1962" s="7"/>
      <c r="Q1962" s="7"/>
      <c r="S1962" s="7"/>
      <c r="T1962" s="7"/>
      <c r="U1962" s="7"/>
      <c r="V1962" s="7"/>
      <c r="X1962" s="7"/>
      <c r="Y1962" s="7"/>
      <c r="Z1962" s="7"/>
      <c r="AA1962" s="7"/>
      <c r="AC1962" s="7"/>
      <c r="AD1962" s="7"/>
      <c r="AF1962" s="7"/>
      <c r="AG1962" s="7"/>
      <c r="AH1962" s="7"/>
      <c r="AI1962" s="7"/>
      <c r="AJ1962" s="7"/>
      <c r="AK1962" s="7"/>
      <c r="AL1962" s="7"/>
      <c r="AM1962" s="7"/>
      <c r="AN1962" s="7"/>
      <c r="AO1962" s="7"/>
      <c r="AP1962" s="7"/>
      <c r="AQ1962" s="7"/>
      <c r="AR1962" s="7"/>
      <c r="AS1962" s="7"/>
      <c r="AT1962" s="7"/>
      <c r="AU1962" s="7"/>
      <c r="AV1962" s="7"/>
      <c r="AW1962" s="7"/>
      <c r="AX1962" s="7"/>
      <c r="AY1962" s="7"/>
      <c r="AZ1962" s="7"/>
      <c r="BA1962" s="7"/>
      <c r="BB1962" s="7"/>
      <c r="BC1962" s="7"/>
      <c r="BD1962" s="7"/>
      <c r="BE1962" s="7"/>
    </row>
    <row r="1963" spans="2:57" x14ac:dyDescent="0.2">
      <c r="B1963" s="7"/>
      <c r="C1963" s="7"/>
      <c r="E1963" s="7"/>
      <c r="F1963" s="7"/>
      <c r="G1963" s="7"/>
      <c r="H1963" s="7"/>
      <c r="I1963" s="7"/>
      <c r="J1963" s="7"/>
      <c r="K1963" s="7"/>
      <c r="O1963" s="10"/>
      <c r="P1963" s="7"/>
      <c r="Q1963" s="7"/>
      <c r="S1963" s="7"/>
      <c r="T1963" s="7"/>
      <c r="U1963" s="7"/>
      <c r="V1963" s="7"/>
      <c r="X1963" s="7"/>
      <c r="Y1963" s="7"/>
      <c r="Z1963" s="7"/>
      <c r="AA1963" s="7"/>
      <c r="AC1963" s="7"/>
      <c r="AD1963" s="7"/>
      <c r="AF1963" s="7"/>
      <c r="AG1963" s="7"/>
      <c r="AH1963" s="7"/>
      <c r="AI1963" s="7"/>
      <c r="AJ1963" s="7"/>
      <c r="AK1963" s="7"/>
      <c r="AL1963" s="7"/>
      <c r="AM1963" s="7"/>
      <c r="AN1963" s="7"/>
      <c r="AO1963" s="7"/>
      <c r="AP1963" s="7"/>
      <c r="AQ1963" s="7"/>
      <c r="AR1963" s="7"/>
      <c r="AS1963" s="7"/>
      <c r="AT1963" s="7"/>
      <c r="AU1963" s="7"/>
      <c r="AV1963" s="7"/>
      <c r="AW1963" s="7"/>
      <c r="AX1963" s="7"/>
      <c r="AY1963" s="7"/>
      <c r="AZ1963" s="7"/>
      <c r="BA1963" s="7"/>
      <c r="BB1963" s="7"/>
      <c r="BC1963" s="7"/>
      <c r="BD1963" s="7"/>
      <c r="BE1963" s="7"/>
    </row>
    <row r="1964" spans="2:57" x14ac:dyDescent="0.2">
      <c r="B1964" s="7"/>
      <c r="C1964" s="7"/>
      <c r="E1964" s="7"/>
      <c r="F1964" s="7"/>
      <c r="G1964" s="7"/>
      <c r="H1964" s="7"/>
      <c r="I1964" s="7"/>
      <c r="J1964" s="7"/>
      <c r="K1964" s="7"/>
      <c r="O1964" s="10"/>
      <c r="P1964" s="7"/>
      <c r="Q1964" s="7"/>
      <c r="S1964" s="7"/>
      <c r="T1964" s="7"/>
      <c r="U1964" s="7"/>
      <c r="V1964" s="7"/>
      <c r="X1964" s="7"/>
      <c r="Y1964" s="7"/>
      <c r="Z1964" s="7"/>
      <c r="AA1964" s="7"/>
      <c r="AC1964" s="7"/>
      <c r="AD1964" s="7"/>
      <c r="AF1964" s="7"/>
      <c r="AG1964" s="7"/>
      <c r="AH1964" s="7"/>
      <c r="AI1964" s="7"/>
      <c r="AJ1964" s="7"/>
      <c r="AK1964" s="7"/>
      <c r="AL1964" s="7"/>
      <c r="AM1964" s="7"/>
      <c r="AN1964" s="7"/>
      <c r="AO1964" s="7"/>
      <c r="AP1964" s="7"/>
      <c r="AQ1964" s="7"/>
      <c r="AR1964" s="7"/>
      <c r="AS1964" s="7"/>
      <c r="AT1964" s="7"/>
      <c r="AU1964" s="7"/>
      <c r="AV1964" s="7"/>
      <c r="AW1964" s="7"/>
      <c r="AX1964" s="7"/>
      <c r="AY1964" s="7"/>
      <c r="AZ1964" s="7"/>
      <c r="BA1964" s="7"/>
      <c r="BB1964" s="7"/>
      <c r="BC1964" s="7"/>
      <c r="BD1964" s="7"/>
      <c r="BE1964" s="7"/>
    </row>
    <row r="1965" spans="2:57" x14ac:dyDescent="0.2">
      <c r="B1965" s="7"/>
      <c r="C1965" s="7"/>
      <c r="E1965" s="7"/>
      <c r="F1965" s="7"/>
      <c r="G1965" s="7"/>
      <c r="H1965" s="7"/>
      <c r="I1965" s="7"/>
      <c r="J1965" s="7"/>
      <c r="K1965" s="7"/>
      <c r="O1965" s="10"/>
      <c r="P1965" s="7"/>
      <c r="Q1965" s="7"/>
      <c r="S1965" s="7"/>
      <c r="T1965" s="7"/>
      <c r="U1965" s="7"/>
      <c r="V1965" s="7"/>
      <c r="X1965" s="7"/>
      <c r="Y1965" s="7"/>
      <c r="Z1965" s="7"/>
      <c r="AA1965" s="7"/>
      <c r="AC1965" s="7"/>
      <c r="AD1965" s="7"/>
      <c r="AF1965" s="7"/>
      <c r="AG1965" s="7"/>
      <c r="AH1965" s="7"/>
      <c r="AI1965" s="7"/>
      <c r="AJ1965" s="7"/>
      <c r="AK1965" s="7"/>
      <c r="AL1965" s="7"/>
      <c r="AM1965" s="7"/>
      <c r="AN1965" s="7"/>
      <c r="AO1965" s="7"/>
      <c r="AP1965" s="7"/>
      <c r="AQ1965" s="7"/>
      <c r="AR1965" s="7"/>
      <c r="AS1965" s="7"/>
      <c r="AT1965" s="7"/>
      <c r="AU1965" s="7"/>
      <c r="AV1965" s="7"/>
      <c r="AW1965" s="7"/>
      <c r="AX1965" s="7"/>
      <c r="AY1965" s="7"/>
      <c r="AZ1965" s="7"/>
      <c r="BA1965" s="7"/>
      <c r="BB1965" s="7"/>
      <c r="BC1965" s="7"/>
      <c r="BD1965" s="7"/>
      <c r="BE1965" s="7"/>
    </row>
    <row r="1966" spans="2:57" x14ac:dyDescent="0.2">
      <c r="B1966" s="7"/>
      <c r="C1966" s="7"/>
      <c r="E1966" s="7"/>
      <c r="F1966" s="7"/>
      <c r="G1966" s="7"/>
      <c r="H1966" s="7"/>
      <c r="I1966" s="7"/>
      <c r="J1966" s="7"/>
      <c r="K1966" s="7"/>
      <c r="O1966" s="10"/>
      <c r="P1966" s="7"/>
      <c r="Q1966" s="7"/>
      <c r="S1966" s="7"/>
      <c r="T1966" s="7"/>
      <c r="U1966" s="7"/>
      <c r="V1966" s="7"/>
      <c r="X1966" s="7"/>
      <c r="Y1966" s="7"/>
      <c r="Z1966" s="7"/>
      <c r="AA1966" s="7"/>
      <c r="AC1966" s="7"/>
      <c r="AD1966" s="7"/>
      <c r="AF1966" s="7"/>
      <c r="AG1966" s="7"/>
      <c r="AH1966" s="7"/>
      <c r="AI1966" s="7"/>
      <c r="AJ1966" s="7"/>
      <c r="AK1966" s="7"/>
      <c r="AL1966" s="7"/>
      <c r="AM1966" s="7"/>
      <c r="AN1966" s="7"/>
      <c r="AO1966" s="7"/>
      <c r="AP1966" s="7"/>
      <c r="AQ1966" s="7"/>
      <c r="AR1966" s="7"/>
      <c r="AS1966" s="7"/>
      <c r="AT1966" s="7"/>
      <c r="AU1966" s="7"/>
      <c r="AV1966" s="7"/>
      <c r="AW1966" s="7"/>
      <c r="AX1966" s="7"/>
      <c r="AY1966" s="7"/>
      <c r="AZ1966" s="7"/>
      <c r="BA1966" s="7"/>
      <c r="BB1966" s="7"/>
      <c r="BC1966" s="7"/>
      <c r="BD1966" s="7"/>
      <c r="BE1966" s="7"/>
    </row>
    <row r="1967" spans="2:57" x14ac:dyDescent="0.2">
      <c r="B1967" s="7"/>
      <c r="C1967" s="7"/>
      <c r="E1967" s="7"/>
      <c r="F1967" s="7"/>
      <c r="G1967" s="7"/>
      <c r="H1967" s="7"/>
      <c r="I1967" s="7"/>
      <c r="J1967" s="7"/>
      <c r="K1967" s="7"/>
      <c r="O1967" s="10"/>
      <c r="P1967" s="7"/>
      <c r="Q1967" s="7"/>
      <c r="S1967" s="7"/>
      <c r="T1967" s="7"/>
      <c r="U1967" s="7"/>
      <c r="V1967" s="7"/>
      <c r="X1967" s="7"/>
      <c r="Y1967" s="7"/>
      <c r="Z1967" s="7"/>
      <c r="AA1967" s="7"/>
      <c r="AC1967" s="7"/>
      <c r="AD1967" s="7"/>
      <c r="AF1967" s="7"/>
      <c r="AG1967" s="7"/>
      <c r="AH1967" s="7"/>
      <c r="AI1967" s="7"/>
      <c r="AJ1967" s="7"/>
      <c r="AK1967" s="7"/>
      <c r="AL1967" s="7"/>
      <c r="AM1967" s="7"/>
      <c r="AN1967" s="7"/>
      <c r="AO1967" s="7"/>
      <c r="AP1967" s="7"/>
      <c r="AQ1967" s="7"/>
      <c r="AR1967" s="7"/>
      <c r="AS1967" s="7"/>
      <c r="AT1967" s="7"/>
      <c r="AU1967" s="7"/>
      <c r="AV1967" s="7"/>
      <c r="AW1967" s="7"/>
      <c r="AX1967" s="7"/>
      <c r="AY1967" s="7"/>
      <c r="AZ1967" s="7"/>
      <c r="BA1967" s="7"/>
      <c r="BB1967" s="7"/>
      <c r="BC1967" s="7"/>
      <c r="BD1967" s="7"/>
      <c r="BE1967" s="7"/>
    </row>
    <row r="1968" spans="2:57" x14ac:dyDescent="0.2">
      <c r="B1968" s="7"/>
      <c r="C1968" s="7"/>
      <c r="E1968" s="7"/>
      <c r="F1968" s="7"/>
      <c r="G1968" s="7"/>
      <c r="H1968" s="7"/>
      <c r="I1968" s="7"/>
      <c r="J1968" s="7"/>
      <c r="K1968" s="7"/>
      <c r="O1968" s="10"/>
      <c r="P1968" s="7"/>
      <c r="Q1968" s="7"/>
      <c r="S1968" s="7"/>
      <c r="T1968" s="7"/>
      <c r="U1968" s="7"/>
      <c r="V1968" s="7"/>
      <c r="X1968" s="7"/>
      <c r="Y1968" s="7"/>
      <c r="Z1968" s="7"/>
      <c r="AA1968" s="7"/>
      <c r="AC1968" s="7"/>
      <c r="AD1968" s="7"/>
      <c r="AF1968" s="7"/>
      <c r="AG1968" s="7"/>
      <c r="AH1968" s="7"/>
      <c r="AI1968" s="7"/>
      <c r="AJ1968" s="7"/>
      <c r="AK1968" s="7"/>
      <c r="AL1968" s="7"/>
      <c r="AM1968" s="7"/>
      <c r="AN1968" s="7"/>
      <c r="AO1968" s="7"/>
      <c r="AP1968" s="7"/>
      <c r="AQ1968" s="7"/>
      <c r="AR1968" s="7"/>
      <c r="AS1968" s="7"/>
      <c r="AT1968" s="7"/>
      <c r="AU1968" s="7"/>
      <c r="AV1968" s="7"/>
      <c r="AW1968" s="7"/>
      <c r="AX1968" s="7"/>
      <c r="AY1968" s="7"/>
      <c r="AZ1968" s="7"/>
      <c r="BA1968" s="7"/>
      <c r="BB1968" s="7"/>
      <c r="BC1968" s="7"/>
      <c r="BD1968" s="7"/>
      <c r="BE1968" s="7"/>
    </row>
    <row r="1969" spans="2:57" x14ac:dyDescent="0.2">
      <c r="B1969" s="7"/>
      <c r="C1969" s="7"/>
      <c r="E1969" s="7"/>
      <c r="F1969" s="7"/>
      <c r="G1969" s="7"/>
      <c r="H1969" s="7"/>
      <c r="I1969" s="7"/>
      <c r="J1969" s="7"/>
      <c r="K1969" s="7"/>
      <c r="O1969" s="10"/>
      <c r="P1969" s="7"/>
      <c r="Q1969" s="7"/>
      <c r="S1969" s="7"/>
      <c r="T1969" s="7"/>
      <c r="U1969" s="7"/>
      <c r="V1969" s="7"/>
      <c r="X1969" s="7"/>
      <c r="Y1969" s="7"/>
      <c r="Z1969" s="7"/>
      <c r="AA1969" s="7"/>
      <c r="AC1969" s="7"/>
      <c r="AD1969" s="7"/>
      <c r="AF1969" s="7"/>
      <c r="AG1969" s="7"/>
      <c r="AH1969" s="7"/>
      <c r="AI1969" s="7"/>
      <c r="AJ1969" s="7"/>
      <c r="AK1969" s="7"/>
      <c r="AL1969" s="7"/>
      <c r="AM1969" s="7"/>
      <c r="AN1969" s="7"/>
      <c r="AO1969" s="7"/>
      <c r="AP1969" s="7"/>
      <c r="AQ1969" s="7"/>
      <c r="AR1969" s="7"/>
      <c r="AS1969" s="7"/>
      <c r="AT1969" s="7"/>
      <c r="AU1969" s="7"/>
      <c r="AV1969" s="7"/>
      <c r="AW1969" s="7"/>
      <c r="AX1969" s="7"/>
      <c r="AY1969" s="7"/>
      <c r="AZ1969" s="7"/>
      <c r="BA1969" s="7"/>
      <c r="BB1969" s="7"/>
      <c r="BC1969" s="7"/>
      <c r="BD1969" s="7"/>
      <c r="BE1969" s="7"/>
    </row>
    <row r="1970" spans="2:57" x14ac:dyDescent="0.2">
      <c r="B1970" s="7"/>
      <c r="C1970" s="7"/>
      <c r="E1970" s="7"/>
      <c r="F1970" s="7"/>
      <c r="G1970" s="7"/>
      <c r="H1970" s="7"/>
      <c r="I1970" s="7"/>
      <c r="J1970" s="7"/>
      <c r="K1970" s="7"/>
      <c r="O1970" s="10"/>
      <c r="P1970" s="7"/>
      <c r="Q1970" s="7"/>
      <c r="S1970" s="7"/>
      <c r="T1970" s="7"/>
      <c r="U1970" s="7"/>
      <c r="V1970" s="7"/>
      <c r="X1970" s="7"/>
      <c r="Y1970" s="7"/>
      <c r="Z1970" s="7"/>
      <c r="AA1970" s="7"/>
      <c r="AC1970" s="7"/>
      <c r="AD1970" s="7"/>
      <c r="AF1970" s="7"/>
      <c r="AG1970" s="7"/>
      <c r="AH1970" s="7"/>
      <c r="AI1970" s="7"/>
      <c r="AJ1970" s="7"/>
      <c r="AK1970" s="7"/>
      <c r="AL1970" s="7"/>
      <c r="AM1970" s="7"/>
      <c r="AN1970" s="7"/>
      <c r="AO1970" s="7"/>
      <c r="AP1970" s="7"/>
      <c r="AQ1970" s="7"/>
      <c r="AR1970" s="7"/>
      <c r="AS1970" s="7"/>
      <c r="AT1970" s="7"/>
      <c r="AU1970" s="7"/>
      <c r="AV1970" s="7"/>
      <c r="AW1970" s="7"/>
      <c r="AX1970" s="7"/>
      <c r="AY1970" s="7"/>
      <c r="AZ1970" s="7"/>
      <c r="BA1970" s="7"/>
      <c r="BB1970" s="7"/>
      <c r="BC1970" s="7"/>
      <c r="BD1970" s="7"/>
      <c r="BE1970" s="7"/>
    </row>
    <row r="1971" spans="2:57" x14ac:dyDescent="0.2">
      <c r="B1971" s="7"/>
      <c r="C1971" s="7"/>
      <c r="E1971" s="7"/>
      <c r="F1971" s="7"/>
      <c r="G1971" s="7"/>
      <c r="H1971" s="7"/>
      <c r="I1971" s="7"/>
      <c r="J1971" s="7"/>
      <c r="K1971" s="7"/>
      <c r="O1971" s="10"/>
      <c r="P1971" s="7"/>
      <c r="Q1971" s="7"/>
      <c r="S1971" s="7"/>
      <c r="T1971" s="7"/>
      <c r="U1971" s="7"/>
      <c r="V1971" s="7"/>
      <c r="X1971" s="7"/>
      <c r="Y1971" s="7"/>
      <c r="Z1971" s="7"/>
      <c r="AA1971" s="7"/>
      <c r="AC1971" s="7"/>
      <c r="AD1971" s="7"/>
      <c r="AF1971" s="7"/>
      <c r="AG1971" s="7"/>
      <c r="AH1971" s="7"/>
      <c r="AI1971" s="7"/>
      <c r="AJ1971" s="7"/>
      <c r="AK1971" s="7"/>
      <c r="AL1971" s="7"/>
      <c r="AM1971" s="7"/>
      <c r="AN1971" s="7"/>
      <c r="AO1971" s="7"/>
      <c r="AP1971" s="7"/>
      <c r="AQ1971" s="7"/>
      <c r="AR1971" s="7"/>
      <c r="AS1971" s="7"/>
      <c r="AT1971" s="7"/>
      <c r="AU1971" s="7"/>
      <c r="AV1971" s="7"/>
      <c r="AW1971" s="7"/>
      <c r="AX1971" s="7"/>
      <c r="AY1971" s="7"/>
      <c r="AZ1971" s="7"/>
      <c r="BA1971" s="7"/>
      <c r="BB1971" s="7"/>
      <c r="BC1971" s="7"/>
      <c r="BD1971" s="7"/>
      <c r="BE1971" s="7"/>
    </row>
    <row r="1972" spans="2:57" x14ac:dyDescent="0.2">
      <c r="B1972" s="7"/>
      <c r="C1972" s="7"/>
      <c r="E1972" s="7"/>
      <c r="F1972" s="7"/>
      <c r="G1972" s="7"/>
      <c r="H1972" s="7"/>
      <c r="I1972" s="7"/>
      <c r="J1972" s="7"/>
      <c r="K1972" s="7"/>
      <c r="O1972" s="10"/>
      <c r="P1972" s="7"/>
      <c r="Q1972" s="7"/>
      <c r="S1972" s="7"/>
      <c r="T1972" s="7"/>
      <c r="U1972" s="7"/>
      <c r="V1972" s="7"/>
      <c r="X1972" s="7"/>
      <c r="Y1972" s="7"/>
      <c r="Z1972" s="7"/>
      <c r="AA1972" s="7"/>
      <c r="AC1972" s="7"/>
      <c r="AD1972" s="7"/>
      <c r="AF1972" s="7"/>
      <c r="AG1972" s="7"/>
      <c r="AH1972" s="7"/>
      <c r="AI1972" s="7"/>
      <c r="AJ1972" s="7"/>
      <c r="AK1972" s="7"/>
      <c r="AL1972" s="7"/>
      <c r="AM1972" s="7"/>
      <c r="AN1972" s="7"/>
      <c r="AO1972" s="7"/>
      <c r="AP1972" s="7"/>
      <c r="AQ1972" s="7"/>
      <c r="AR1972" s="7"/>
      <c r="AS1972" s="7"/>
      <c r="AT1972" s="7"/>
      <c r="AU1972" s="7"/>
      <c r="AV1972" s="7"/>
      <c r="AW1972" s="7"/>
      <c r="AX1972" s="7"/>
      <c r="AY1972" s="7"/>
      <c r="AZ1972" s="7"/>
      <c r="BA1972" s="7"/>
      <c r="BB1972" s="7"/>
      <c r="BC1972" s="7"/>
      <c r="BD1972" s="7"/>
      <c r="BE1972" s="7"/>
    </row>
    <row r="1973" spans="2:57" x14ac:dyDescent="0.2">
      <c r="B1973" s="7"/>
      <c r="C1973" s="7"/>
      <c r="E1973" s="7"/>
      <c r="F1973" s="7"/>
      <c r="G1973" s="7"/>
      <c r="H1973" s="7"/>
      <c r="I1973" s="7"/>
      <c r="J1973" s="7"/>
      <c r="K1973" s="7"/>
      <c r="O1973" s="10"/>
      <c r="P1973" s="7"/>
      <c r="Q1973" s="7"/>
      <c r="S1973" s="7"/>
      <c r="T1973" s="7"/>
      <c r="U1973" s="7"/>
      <c r="V1973" s="7"/>
      <c r="X1973" s="7"/>
      <c r="Y1973" s="7"/>
      <c r="Z1973" s="7"/>
      <c r="AA1973" s="7"/>
      <c r="AC1973" s="7"/>
      <c r="AD1973" s="7"/>
      <c r="AF1973" s="7"/>
      <c r="AG1973" s="7"/>
      <c r="AH1973" s="7"/>
      <c r="AI1973" s="7"/>
      <c r="AJ1973" s="7"/>
      <c r="AK1973" s="7"/>
      <c r="AL1973" s="7"/>
      <c r="AM1973" s="7"/>
      <c r="AN1973" s="7"/>
      <c r="AO1973" s="7"/>
      <c r="AP1973" s="7"/>
      <c r="AQ1973" s="7"/>
      <c r="AR1973" s="7"/>
      <c r="AS1973" s="7"/>
      <c r="AT1973" s="7"/>
      <c r="AU1973" s="7"/>
      <c r="AV1973" s="7"/>
      <c r="AW1973" s="7"/>
      <c r="AX1973" s="7"/>
      <c r="AY1973" s="7"/>
      <c r="AZ1973" s="7"/>
      <c r="BA1973" s="7"/>
      <c r="BB1973" s="7"/>
      <c r="BC1973" s="7"/>
      <c r="BD1973" s="7"/>
      <c r="BE1973" s="7"/>
    </row>
    <row r="1974" spans="2:57" x14ac:dyDescent="0.2">
      <c r="B1974" s="7"/>
      <c r="C1974" s="7"/>
      <c r="E1974" s="7"/>
      <c r="F1974" s="7"/>
      <c r="G1974" s="7"/>
      <c r="H1974" s="7"/>
      <c r="I1974" s="7"/>
      <c r="J1974" s="7"/>
      <c r="K1974" s="7"/>
      <c r="O1974" s="10"/>
      <c r="P1974" s="7"/>
      <c r="Q1974" s="7"/>
      <c r="S1974" s="7"/>
      <c r="T1974" s="7"/>
      <c r="U1974" s="7"/>
      <c r="V1974" s="7"/>
      <c r="X1974" s="7"/>
      <c r="Y1974" s="7"/>
      <c r="Z1974" s="7"/>
      <c r="AA1974" s="7"/>
      <c r="AC1974" s="7"/>
      <c r="AD1974" s="7"/>
      <c r="AF1974" s="7"/>
      <c r="AG1974" s="7"/>
      <c r="AH1974" s="7"/>
      <c r="AI1974" s="7"/>
      <c r="AJ1974" s="7"/>
      <c r="AK1974" s="7"/>
      <c r="AL1974" s="7"/>
      <c r="AM1974" s="7"/>
      <c r="AN1974" s="7"/>
      <c r="AO1974" s="7"/>
      <c r="AP1974" s="7"/>
      <c r="AQ1974" s="7"/>
      <c r="AR1974" s="7"/>
      <c r="AS1974" s="7"/>
      <c r="AT1974" s="7"/>
      <c r="AU1974" s="7"/>
      <c r="AV1974" s="7"/>
      <c r="AW1974" s="7"/>
      <c r="AX1974" s="7"/>
      <c r="AY1974" s="7"/>
      <c r="AZ1974" s="7"/>
      <c r="BA1974" s="7"/>
      <c r="BB1974" s="7"/>
      <c r="BC1974" s="7"/>
      <c r="BD1974" s="7"/>
      <c r="BE1974" s="7"/>
    </row>
    <row r="1975" spans="2:57" x14ac:dyDescent="0.2">
      <c r="B1975" s="7"/>
      <c r="C1975" s="7"/>
      <c r="E1975" s="7"/>
      <c r="F1975" s="7"/>
      <c r="G1975" s="7"/>
      <c r="H1975" s="7"/>
      <c r="I1975" s="7"/>
      <c r="J1975" s="7"/>
      <c r="K1975" s="7"/>
      <c r="O1975" s="10"/>
      <c r="P1975" s="7"/>
      <c r="Q1975" s="7"/>
      <c r="S1975" s="7"/>
      <c r="T1975" s="7"/>
      <c r="U1975" s="7"/>
      <c r="V1975" s="7"/>
      <c r="X1975" s="7"/>
      <c r="Y1975" s="7"/>
      <c r="Z1975" s="7"/>
      <c r="AA1975" s="7"/>
      <c r="AC1975" s="7"/>
      <c r="AD1975" s="7"/>
      <c r="AF1975" s="7"/>
      <c r="AG1975" s="7"/>
      <c r="AH1975" s="7"/>
      <c r="AI1975" s="7"/>
      <c r="AJ1975" s="7"/>
      <c r="AK1975" s="7"/>
      <c r="AL1975" s="7"/>
      <c r="AM1975" s="7"/>
      <c r="AN1975" s="7"/>
      <c r="AO1975" s="7"/>
      <c r="AP1975" s="7"/>
      <c r="AQ1975" s="7"/>
      <c r="AR1975" s="7"/>
      <c r="AS1975" s="7"/>
      <c r="AT1975" s="7"/>
      <c r="AU1975" s="7"/>
      <c r="AV1975" s="7"/>
      <c r="AW1975" s="7"/>
      <c r="AX1975" s="7"/>
      <c r="AY1975" s="7"/>
      <c r="AZ1975" s="7"/>
      <c r="BA1975" s="7"/>
      <c r="BB1975" s="7"/>
      <c r="BC1975" s="7"/>
      <c r="BD1975" s="7"/>
      <c r="BE1975" s="7"/>
    </row>
    <row r="1976" spans="2:57" x14ac:dyDescent="0.2">
      <c r="B1976" s="7"/>
      <c r="C1976" s="7"/>
      <c r="E1976" s="7"/>
      <c r="F1976" s="7"/>
      <c r="G1976" s="7"/>
      <c r="H1976" s="7"/>
      <c r="I1976" s="7"/>
      <c r="J1976" s="7"/>
      <c r="K1976" s="7"/>
      <c r="O1976" s="10"/>
      <c r="P1976" s="7"/>
      <c r="Q1976" s="7"/>
      <c r="S1976" s="7"/>
      <c r="T1976" s="7"/>
      <c r="U1976" s="7"/>
      <c r="V1976" s="7"/>
      <c r="X1976" s="7"/>
      <c r="Y1976" s="7"/>
      <c r="Z1976" s="7"/>
      <c r="AA1976" s="7"/>
      <c r="AC1976" s="7"/>
      <c r="AD1976" s="7"/>
      <c r="AF1976" s="7"/>
      <c r="AG1976" s="7"/>
      <c r="AH1976" s="7"/>
      <c r="AI1976" s="7"/>
      <c r="AJ1976" s="7"/>
      <c r="AK1976" s="7"/>
      <c r="AL1976" s="7"/>
      <c r="AM1976" s="7"/>
      <c r="AN1976" s="7"/>
      <c r="AO1976" s="7"/>
      <c r="AP1976" s="7"/>
      <c r="AQ1976" s="7"/>
      <c r="AR1976" s="7"/>
      <c r="AS1976" s="7"/>
      <c r="AT1976" s="7"/>
      <c r="AU1976" s="7"/>
      <c r="AV1976" s="7"/>
      <c r="AW1976" s="7"/>
      <c r="AX1976" s="7"/>
      <c r="AY1976" s="7"/>
      <c r="AZ1976" s="7"/>
      <c r="BA1976" s="7"/>
      <c r="BB1976" s="7"/>
      <c r="BC1976" s="7"/>
      <c r="BD1976" s="7"/>
      <c r="BE1976" s="7"/>
    </row>
    <row r="1977" spans="2:57" x14ac:dyDescent="0.2">
      <c r="B1977" s="7"/>
      <c r="C1977" s="7"/>
      <c r="E1977" s="7"/>
      <c r="F1977" s="7"/>
      <c r="G1977" s="7"/>
      <c r="H1977" s="7"/>
      <c r="I1977" s="7"/>
      <c r="J1977" s="7"/>
      <c r="K1977" s="7"/>
      <c r="O1977" s="10"/>
      <c r="P1977" s="7"/>
      <c r="Q1977" s="7"/>
      <c r="S1977" s="7"/>
      <c r="T1977" s="7"/>
      <c r="U1977" s="7"/>
      <c r="V1977" s="7"/>
      <c r="X1977" s="7"/>
      <c r="Y1977" s="7"/>
      <c r="Z1977" s="7"/>
      <c r="AA1977" s="7"/>
      <c r="AC1977" s="7"/>
      <c r="AD1977" s="7"/>
      <c r="AF1977" s="7"/>
      <c r="AG1977" s="7"/>
      <c r="AH1977" s="7"/>
      <c r="AI1977" s="7"/>
      <c r="AJ1977" s="7"/>
      <c r="AK1977" s="7"/>
      <c r="AL1977" s="7"/>
      <c r="AM1977" s="7"/>
      <c r="AN1977" s="7"/>
      <c r="AO1977" s="7"/>
      <c r="AP1977" s="7"/>
      <c r="AQ1977" s="7"/>
      <c r="AR1977" s="7"/>
      <c r="AS1977" s="7"/>
      <c r="AT1977" s="7"/>
      <c r="AU1977" s="7"/>
      <c r="AV1977" s="7"/>
      <c r="AW1977" s="7"/>
      <c r="AX1977" s="7"/>
      <c r="AY1977" s="7"/>
      <c r="AZ1977" s="7"/>
      <c r="BA1977" s="7"/>
      <c r="BB1977" s="7"/>
      <c r="BC1977" s="7"/>
      <c r="BD1977" s="7"/>
      <c r="BE1977" s="7"/>
    </row>
    <row r="1978" spans="2:57" x14ac:dyDescent="0.2">
      <c r="B1978" s="7"/>
      <c r="C1978" s="7"/>
      <c r="E1978" s="7"/>
      <c r="F1978" s="7"/>
      <c r="G1978" s="7"/>
      <c r="H1978" s="7"/>
      <c r="I1978" s="7"/>
      <c r="J1978" s="7"/>
      <c r="K1978" s="7"/>
      <c r="O1978" s="10"/>
      <c r="P1978" s="7"/>
      <c r="Q1978" s="7"/>
      <c r="S1978" s="7"/>
      <c r="T1978" s="7"/>
      <c r="U1978" s="7"/>
      <c r="V1978" s="7"/>
      <c r="X1978" s="7"/>
      <c r="Y1978" s="7"/>
      <c r="Z1978" s="7"/>
      <c r="AA1978" s="7"/>
      <c r="AC1978" s="7"/>
      <c r="AD1978" s="7"/>
      <c r="AF1978" s="7"/>
      <c r="AG1978" s="7"/>
      <c r="AH1978" s="7"/>
      <c r="AI1978" s="7"/>
      <c r="AJ1978" s="7"/>
      <c r="AK1978" s="7"/>
      <c r="AL1978" s="7"/>
      <c r="AM1978" s="7"/>
      <c r="AN1978" s="7"/>
      <c r="AO1978" s="7"/>
      <c r="AP1978" s="7"/>
      <c r="AQ1978" s="7"/>
      <c r="AR1978" s="7"/>
      <c r="AS1978" s="7"/>
      <c r="AT1978" s="7"/>
      <c r="AU1978" s="7"/>
      <c r="AV1978" s="7"/>
      <c r="AW1978" s="7"/>
      <c r="AX1978" s="7"/>
      <c r="AY1978" s="7"/>
      <c r="AZ1978" s="7"/>
      <c r="BA1978" s="7"/>
      <c r="BB1978" s="7"/>
      <c r="BC1978" s="7"/>
      <c r="BD1978" s="7"/>
      <c r="BE1978" s="7"/>
    </row>
    <row r="1979" spans="2:57" x14ac:dyDescent="0.2">
      <c r="B1979" s="7"/>
      <c r="C1979" s="7"/>
      <c r="E1979" s="7"/>
      <c r="F1979" s="7"/>
      <c r="G1979" s="7"/>
      <c r="H1979" s="7"/>
      <c r="I1979" s="7"/>
      <c r="J1979" s="7"/>
      <c r="K1979" s="7"/>
      <c r="O1979" s="10"/>
      <c r="P1979" s="7"/>
      <c r="Q1979" s="7"/>
      <c r="S1979" s="7"/>
      <c r="T1979" s="7"/>
      <c r="U1979" s="7"/>
      <c r="V1979" s="7"/>
      <c r="X1979" s="7"/>
      <c r="Y1979" s="7"/>
      <c r="Z1979" s="7"/>
      <c r="AA1979" s="7"/>
      <c r="AC1979" s="7"/>
      <c r="AD1979" s="7"/>
      <c r="AF1979" s="7"/>
      <c r="AG1979" s="7"/>
      <c r="AH1979" s="7"/>
      <c r="AI1979" s="7"/>
      <c r="AJ1979" s="7"/>
      <c r="AK1979" s="7"/>
      <c r="AL1979" s="7"/>
      <c r="AM1979" s="7"/>
      <c r="AN1979" s="7"/>
      <c r="AO1979" s="7"/>
      <c r="AP1979" s="7"/>
      <c r="AQ1979" s="7"/>
      <c r="AR1979" s="7"/>
      <c r="AS1979" s="7"/>
      <c r="AT1979" s="7"/>
      <c r="AU1979" s="7"/>
      <c r="AV1979" s="7"/>
      <c r="AW1979" s="7"/>
      <c r="AX1979" s="7"/>
      <c r="AY1979" s="7"/>
      <c r="AZ1979" s="7"/>
      <c r="BA1979" s="7"/>
      <c r="BB1979" s="7"/>
      <c r="BC1979" s="7"/>
      <c r="BD1979" s="7"/>
      <c r="BE1979" s="7"/>
    </row>
    <row r="1980" spans="2:57" x14ac:dyDescent="0.2">
      <c r="B1980" s="7"/>
      <c r="C1980" s="7"/>
      <c r="E1980" s="7"/>
      <c r="F1980" s="7"/>
      <c r="G1980" s="7"/>
      <c r="H1980" s="7"/>
      <c r="I1980" s="7"/>
      <c r="J1980" s="7"/>
      <c r="K1980" s="7"/>
      <c r="O1980" s="10"/>
      <c r="P1980" s="7"/>
      <c r="Q1980" s="7"/>
      <c r="S1980" s="7"/>
      <c r="T1980" s="7"/>
      <c r="U1980" s="7"/>
      <c r="V1980" s="7"/>
      <c r="X1980" s="7"/>
      <c r="Y1980" s="7"/>
      <c r="Z1980" s="7"/>
      <c r="AA1980" s="7"/>
      <c r="AC1980" s="7"/>
      <c r="AD1980" s="7"/>
      <c r="AF1980" s="7"/>
      <c r="AG1980" s="7"/>
      <c r="AH1980" s="7"/>
      <c r="AI1980" s="7"/>
      <c r="AJ1980" s="7"/>
      <c r="AK1980" s="7"/>
      <c r="AL1980" s="7"/>
      <c r="AM1980" s="7"/>
      <c r="AN1980" s="7"/>
      <c r="AO1980" s="7"/>
      <c r="AP1980" s="7"/>
      <c r="AQ1980" s="7"/>
      <c r="AR1980" s="7"/>
      <c r="AS1980" s="7"/>
      <c r="AT1980" s="7"/>
      <c r="AU1980" s="7"/>
      <c r="AV1980" s="7"/>
      <c r="AW1980" s="7"/>
      <c r="AX1980" s="7"/>
      <c r="AY1980" s="7"/>
      <c r="AZ1980" s="7"/>
      <c r="BA1980" s="7"/>
      <c r="BB1980" s="7"/>
      <c r="BC1980" s="7"/>
      <c r="BD1980" s="7"/>
      <c r="BE1980" s="7"/>
    </row>
    <row r="1981" spans="2:57" x14ac:dyDescent="0.2">
      <c r="B1981" s="7"/>
      <c r="C1981" s="7"/>
      <c r="E1981" s="7"/>
      <c r="F1981" s="7"/>
      <c r="G1981" s="7"/>
      <c r="H1981" s="7"/>
      <c r="I1981" s="7"/>
      <c r="J1981" s="7"/>
      <c r="K1981" s="7"/>
      <c r="O1981" s="10"/>
      <c r="P1981" s="7"/>
      <c r="Q1981" s="7"/>
      <c r="S1981" s="7"/>
      <c r="T1981" s="7"/>
      <c r="U1981" s="7"/>
      <c r="V1981" s="7"/>
      <c r="X1981" s="7"/>
      <c r="Y1981" s="7"/>
      <c r="Z1981" s="7"/>
      <c r="AA1981" s="7"/>
      <c r="AC1981" s="7"/>
      <c r="AD1981" s="7"/>
      <c r="AF1981" s="7"/>
      <c r="AG1981" s="7"/>
      <c r="AH1981" s="7"/>
      <c r="AI1981" s="7"/>
      <c r="AJ1981" s="7"/>
      <c r="AK1981" s="7"/>
      <c r="AL1981" s="7"/>
      <c r="AM1981" s="7"/>
      <c r="AN1981" s="7"/>
      <c r="AO1981" s="7"/>
      <c r="AP1981" s="7"/>
      <c r="AQ1981" s="7"/>
      <c r="AR1981" s="7"/>
      <c r="AS1981" s="7"/>
      <c r="AT1981" s="7"/>
      <c r="AU1981" s="7"/>
      <c r="AV1981" s="7"/>
      <c r="AW1981" s="7"/>
      <c r="AX1981" s="7"/>
      <c r="AY1981" s="7"/>
      <c r="AZ1981" s="7"/>
      <c r="BA1981" s="7"/>
      <c r="BB1981" s="7"/>
      <c r="BC1981" s="7"/>
      <c r="BD1981" s="7"/>
      <c r="BE1981" s="7"/>
    </row>
    <row r="1982" spans="2:57" x14ac:dyDescent="0.2">
      <c r="B1982" s="7"/>
      <c r="C1982" s="7"/>
      <c r="E1982" s="7"/>
      <c r="F1982" s="7"/>
      <c r="G1982" s="7"/>
      <c r="H1982" s="7"/>
      <c r="I1982" s="7"/>
      <c r="J1982" s="7"/>
      <c r="K1982" s="7"/>
      <c r="O1982" s="10"/>
      <c r="P1982" s="7"/>
      <c r="Q1982" s="7"/>
      <c r="S1982" s="7"/>
      <c r="T1982" s="7"/>
      <c r="U1982" s="7"/>
      <c r="V1982" s="7"/>
      <c r="X1982" s="7"/>
      <c r="Y1982" s="7"/>
      <c r="Z1982" s="7"/>
      <c r="AA1982" s="7"/>
      <c r="AC1982" s="7"/>
      <c r="AD1982" s="7"/>
      <c r="AF1982" s="7"/>
      <c r="AG1982" s="7"/>
      <c r="AH1982" s="7"/>
      <c r="AI1982" s="7"/>
      <c r="AJ1982" s="7"/>
      <c r="AK1982" s="7"/>
      <c r="AL1982" s="7"/>
      <c r="AM1982" s="7"/>
      <c r="AN1982" s="7"/>
      <c r="AO1982" s="7"/>
      <c r="AP1982" s="7"/>
      <c r="AQ1982" s="7"/>
      <c r="AR1982" s="7"/>
      <c r="AS1982" s="7"/>
      <c r="AT1982" s="7"/>
      <c r="AU1982" s="7"/>
      <c r="AV1982" s="7"/>
      <c r="AW1982" s="7"/>
      <c r="AX1982" s="7"/>
      <c r="AY1982" s="7"/>
      <c r="AZ1982" s="7"/>
      <c r="BA1982" s="7"/>
      <c r="BB1982" s="7"/>
      <c r="BC1982" s="7"/>
      <c r="BD1982" s="7"/>
      <c r="BE1982" s="7"/>
    </row>
    <row r="1983" spans="2:57" x14ac:dyDescent="0.2">
      <c r="B1983" s="7"/>
      <c r="C1983" s="7"/>
      <c r="E1983" s="7"/>
      <c r="F1983" s="7"/>
      <c r="G1983" s="7"/>
      <c r="H1983" s="7"/>
      <c r="I1983" s="7"/>
      <c r="J1983" s="7"/>
      <c r="K1983" s="7"/>
      <c r="O1983" s="10"/>
      <c r="P1983" s="7"/>
      <c r="Q1983" s="7"/>
      <c r="S1983" s="7"/>
      <c r="T1983" s="7"/>
      <c r="U1983" s="7"/>
      <c r="V1983" s="7"/>
      <c r="X1983" s="7"/>
      <c r="Y1983" s="7"/>
      <c r="Z1983" s="7"/>
      <c r="AA1983" s="7"/>
      <c r="AC1983" s="7"/>
      <c r="AD1983" s="7"/>
      <c r="AF1983" s="7"/>
      <c r="AG1983" s="7"/>
      <c r="AH1983" s="7"/>
      <c r="AI1983" s="7"/>
      <c r="AJ1983" s="7"/>
      <c r="AK1983" s="7"/>
      <c r="AL1983" s="7"/>
      <c r="AM1983" s="7"/>
      <c r="AN1983" s="7"/>
      <c r="AO1983" s="7"/>
      <c r="AP1983" s="7"/>
      <c r="AQ1983" s="7"/>
      <c r="AR1983" s="7"/>
      <c r="AS1983" s="7"/>
      <c r="AT1983" s="7"/>
      <c r="AU1983" s="7"/>
      <c r="AV1983" s="7"/>
      <c r="AW1983" s="7"/>
      <c r="AX1983" s="7"/>
      <c r="AY1983" s="7"/>
      <c r="AZ1983" s="7"/>
      <c r="BA1983" s="7"/>
      <c r="BB1983" s="7"/>
      <c r="BC1983" s="7"/>
      <c r="BD1983" s="7"/>
      <c r="BE1983" s="7"/>
    </row>
    <row r="1984" spans="2:57" x14ac:dyDescent="0.2">
      <c r="B1984" s="7"/>
      <c r="C1984" s="7"/>
      <c r="E1984" s="7"/>
      <c r="F1984" s="7"/>
      <c r="G1984" s="7"/>
      <c r="H1984" s="7"/>
      <c r="I1984" s="7"/>
      <c r="J1984" s="7"/>
      <c r="K1984" s="7"/>
      <c r="O1984" s="10"/>
      <c r="P1984" s="7"/>
      <c r="Q1984" s="7"/>
      <c r="S1984" s="7"/>
      <c r="T1984" s="7"/>
      <c r="U1984" s="7"/>
      <c r="V1984" s="7"/>
      <c r="X1984" s="7"/>
      <c r="Y1984" s="7"/>
      <c r="Z1984" s="7"/>
      <c r="AA1984" s="7"/>
      <c r="AC1984" s="7"/>
      <c r="AD1984" s="7"/>
      <c r="AF1984" s="7"/>
      <c r="AG1984" s="7"/>
      <c r="AH1984" s="7"/>
      <c r="AI1984" s="7"/>
      <c r="AJ1984" s="7"/>
      <c r="AK1984" s="7"/>
      <c r="AL1984" s="7"/>
      <c r="AM1984" s="7"/>
      <c r="AN1984" s="7"/>
      <c r="AO1984" s="7"/>
      <c r="AP1984" s="7"/>
      <c r="AQ1984" s="7"/>
      <c r="AR1984" s="7"/>
      <c r="AS1984" s="7"/>
      <c r="AT1984" s="7"/>
      <c r="AU1984" s="7"/>
      <c r="AV1984" s="7"/>
      <c r="AW1984" s="7"/>
      <c r="AX1984" s="7"/>
      <c r="AY1984" s="7"/>
      <c r="AZ1984" s="7"/>
      <c r="BA1984" s="7"/>
      <c r="BB1984" s="7"/>
      <c r="BC1984" s="7"/>
      <c r="BD1984" s="7"/>
      <c r="BE1984" s="7"/>
    </row>
    <row r="1985" spans="2:57" x14ac:dyDescent="0.2">
      <c r="B1985" s="7"/>
      <c r="C1985" s="7"/>
      <c r="E1985" s="7"/>
      <c r="F1985" s="7"/>
      <c r="G1985" s="7"/>
      <c r="H1985" s="7"/>
      <c r="I1985" s="7"/>
      <c r="J1985" s="7"/>
      <c r="K1985" s="7"/>
      <c r="O1985" s="10"/>
      <c r="P1985" s="7"/>
      <c r="Q1985" s="7"/>
      <c r="S1985" s="7"/>
      <c r="T1985" s="7"/>
      <c r="U1985" s="7"/>
      <c r="V1985" s="7"/>
      <c r="X1985" s="7"/>
      <c r="Y1985" s="7"/>
      <c r="Z1985" s="7"/>
      <c r="AA1985" s="7"/>
      <c r="AC1985" s="7"/>
      <c r="AD1985" s="7"/>
      <c r="AF1985" s="7"/>
      <c r="AG1985" s="7"/>
      <c r="AH1985" s="7"/>
      <c r="AI1985" s="7"/>
      <c r="AJ1985" s="7"/>
      <c r="AK1985" s="7"/>
      <c r="AL1985" s="7"/>
      <c r="AM1985" s="7"/>
      <c r="AN1985" s="7"/>
      <c r="AO1985" s="7"/>
      <c r="AP1985" s="7"/>
      <c r="AQ1985" s="7"/>
      <c r="AR1985" s="7"/>
      <c r="AS1985" s="7"/>
      <c r="AT1985" s="7"/>
      <c r="AU1985" s="7"/>
      <c r="AV1985" s="7"/>
      <c r="AW1985" s="7"/>
      <c r="AX1985" s="7"/>
      <c r="AY1985" s="7"/>
      <c r="AZ1985" s="7"/>
      <c r="BA1985" s="7"/>
      <c r="BB1985" s="7"/>
      <c r="BC1985" s="7"/>
      <c r="BD1985" s="7"/>
      <c r="BE1985" s="7"/>
    </row>
    <row r="1986" spans="2:57" x14ac:dyDescent="0.2">
      <c r="B1986" s="7"/>
      <c r="C1986" s="7"/>
      <c r="E1986" s="7"/>
      <c r="F1986" s="7"/>
      <c r="G1986" s="7"/>
      <c r="H1986" s="7"/>
      <c r="I1986" s="7"/>
      <c r="J1986" s="7"/>
      <c r="K1986" s="7"/>
      <c r="O1986" s="10"/>
      <c r="P1986" s="7"/>
      <c r="Q1986" s="7"/>
      <c r="S1986" s="7"/>
      <c r="T1986" s="7"/>
      <c r="U1986" s="7"/>
      <c r="V1986" s="7"/>
      <c r="X1986" s="7"/>
      <c r="Y1986" s="7"/>
      <c r="Z1986" s="7"/>
      <c r="AA1986" s="7"/>
      <c r="AC1986" s="7"/>
      <c r="AD1986" s="7"/>
      <c r="AF1986" s="7"/>
      <c r="AG1986" s="7"/>
      <c r="AH1986" s="7"/>
      <c r="AI1986" s="7"/>
      <c r="AJ1986" s="7"/>
      <c r="AK1986" s="7"/>
      <c r="AL1986" s="7"/>
      <c r="AM1986" s="7"/>
      <c r="AN1986" s="7"/>
      <c r="AO1986" s="7"/>
      <c r="AP1986" s="7"/>
      <c r="AQ1986" s="7"/>
      <c r="AR1986" s="7"/>
      <c r="AS1986" s="7"/>
      <c r="AT1986" s="7"/>
      <c r="AU1986" s="7"/>
      <c r="AV1986" s="7"/>
      <c r="AW1986" s="7"/>
      <c r="AX1986" s="7"/>
      <c r="AY1986" s="7"/>
      <c r="AZ1986" s="7"/>
      <c r="BA1986" s="7"/>
      <c r="BB1986" s="7"/>
      <c r="BC1986" s="7"/>
      <c r="BD1986" s="7"/>
      <c r="BE1986" s="7"/>
    </row>
    <row r="1987" spans="2:57" x14ac:dyDescent="0.2">
      <c r="B1987" s="7"/>
      <c r="C1987" s="7"/>
      <c r="E1987" s="7"/>
      <c r="F1987" s="7"/>
      <c r="G1987" s="7"/>
      <c r="H1987" s="7"/>
      <c r="I1987" s="7"/>
      <c r="J1987" s="7"/>
      <c r="K1987" s="7"/>
      <c r="O1987" s="10"/>
      <c r="P1987" s="7"/>
      <c r="Q1987" s="7"/>
      <c r="S1987" s="7"/>
      <c r="T1987" s="7"/>
      <c r="U1987" s="7"/>
      <c r="V1987" s="7"/>
      <c r="X1987" s="7"/>
      <c r="Y1987" s="7"/>
      <c r="Z1987" s="7"/>
      <c r="AA1987" s="7"/>
      <c r="AC1987" s="7"/>
      <c r="AD1987" s="7"/>
      <c r="AF1987" s="7"/>
      <c r="AG1987" s="7"/>
      <c r="AH1987" s="7"/>
      <c r="AI1987" s="7"/>
      <c r="AJ1987" s="7"/>
      <c r="AK1987" s="7"/>
      <c r="AL1987" s="7"/>
      <c r="AM1987" s="7"/>
      <c r="AN1987" s="7"/>
      <c r="AO1987" s="7"/>
      <c r="AP1987" s="7"/>
      <c r="AQ1987" s="7"/>
      <c r="AR1987" s="7"/>
      <c r="AS1987" s="7"/>
      <c r="AT1987" s="7"/>
      <c r="AU1987" s="7"/>
      <c r="AV1987" s="7"/>
      <c r="AW1987" s="7"/>
      <c r="AX1987" s="7"/>
      <c r="AY1987" s="7"/>
      <c r="AZ1987" s="7"/>
      <c r="BA1987" s="7"/>
      <c r="BB1987" s="7"/>
      <c r="BC1987" s="7"/>
      <c r="BD1987" s="7"/>
      <c r="BE1987" s="7"/>
    </row>
    <row r="1988" spans="2:57" x14ac:dyDescent="0.2">
      <c r="B1988" s="7"/>
      <c r="C1988" s="7"/>
      <c r="E1988" s="7"/>
      <c r="F1988" s="7"/>
      <c r="G1988" s="7"/>
      <c r="H1988" s="7"/>
      <c r="I1988" s="7"/>
      <c r="J1988" s="7"/>
      <c r="K1988" s="7"/>
      <c r="O1988" s="10"/>
      <c r="P1988" s="7"/>
      <c r="Q1988" s="7"/>
      <c r="S1988" s="7"/>
      <c r="T1988" s="7"/>
      <c r="U1988" s="7"/>
      <c r="V1988" s="7"/>
      <c r="X1988" s="7"/>
      <c r="Y1988" s="7"/>
      <c r="Z1988" s="7"/>
      <c r="AA1988" s="7"/>
      <c r="AC1988" s="7"/>
      <c r="AD1988" s="7"/>
      <c r="AF1988" s="7"/>
      <c r="AG1988" s="7"/>
      <c r="AH1988" s="7"/>
      <c r="AI1988" s="7"/>
      <c r="AJ1988" s="7"/>
      <c r="AK1988" s="7"/>
      <c r="AL1988" s="7"/>
      <c r="AM1988" s="7"/>
      <c r="AN1988" s="7"/>
      <c r="AO1988" s="7"/>
      <c r="AP1988" s="7"/>
      <c r="AQ1988" s="7"/>
      <c r="AR1988" s="7"/>
      <c r="AS1988" s="7"/>
      <c r="AT1988" s="7"/>
      <c r="AU1988" s="7"/>
      <c r="AV1988" s="7"/>
      <c r="AW1988" s="7"/>
      <c r="AX1988" s="7"/>
      <c r="AY1988" s="7"/>
      <c r="AZ1988" s="7"/>
      <c r="BA1988" s="7"/>
      <c r="BB1988" s="7"/>
      <c r="BC1988" s="7"/>
      <c r="BD1988" s="7"/>
      <c r="BE1988" s="7"/>
    </row>
    <row r="1989" spans="2:57" x14ac:dyDescent="0.2">
      <c r="B1989" s="7"/>
      <c r="C1989" s="7"/>
      <c r="E1989" s="7"/>
      <c r="F1989" s="7"/>
      <c r="G1989" s="7"/>
      <c r="H1989" s="7"/>
      <c r="I1989" s="7"/>
      <c r="J1989" s="7"/>
      <c r="K1989" s="7"/>
      <c r="O1989" s="10"/>
      <c r="P1989" s="7"/>
      <c r="Q1989" s="7"/>
      <c r="S1989" s="7"/>
      <c r="T1989" s="7"/>
      <c r="U1989" s="7"/>
      <c r="V1989" s="7"/>
      <c r="X1989" s="7"/>
      <c r="Y1989" s="7"/>
      <c r="Z1989" s="7"/>
      <c r="AA1989" s="7"/>
      <c r="AC1989" s="7"/>
      <c r="AD1989" s="7"/>
      <c r="AF1989" s="7"/>
      <c r="AG1989" s="7"/>
      <c r="AH1989" s="7"/>
      <c r="AI1989" s="7"/>
      <c r="AJ1989" s="7"/>
      <c r="AK1989" s="7"/>
      <c r="AL1989" s="7"/>
      <c r="AM1989" s="7"/>
      <c r="AN1989" s="7"/>
      <c r="AO1989" s="7"/>
      <c r="AP1989" s="7"/>
      <c r="AQ1989" s="7"/>
      <c r="AR1989" s="7"/>
      <c r="AS1989" s="7"/>
      <c r="AT1989" s="7"/>
      <c r="AU1989" s="7"/>
      <c r="AV1989" s="7"/>
      <c r="AW1989" s="7"/>
      <c r="AX1989" s="7"/>
      <c r="AY1989" s="7"/>
      <c r="AZ1989" s="7"/>
      <c r="BA1989" s="7"/>
      <c r="BB1989" s="7"/>
      <c r="BC1989" s="7"/>
      <c r="BD1989" s="7"/>
      <c r="BE1989" s="7"/>
    </row>
    <row r="1990" spans="2:57" x14ac:dyDescent="0.2">
      <c r="B1990" s="7"/>
      <c r="C1990" s="7"/>
      <c r="E1990" s="7"/>
      <c r="F1990" s="7"/>
      <c r="G1990" s="7"/>
      <c r="H1990" s="7"/>
      <c r="I1990" s="7"/>
      <c r="J1990" s="7"/>
      <c r="K1990" s="7"/>
      <c r="O1990" s="10"/>
      <c r="P1990" s="7"/>
      <c r="Q1990" s="7"/>
      <c r="S1990" s="7"/>
      <c r="T1990" s="7"/>
      <c r="U1990" s="7"/>
      <c r="V1990" s="7"/>
      <c r="X1990" s="7"/>
      <c r="Y1990" s="7"/>
      <c r="Z1990" s="7"/>
      <c r="AA1990" s="7"/>
      <c r="AC1990" s="7"/>
      <c r="AD1990" s="7"/>
      <c r="AF1990" s="7"/>
      <c r="AG1990" s="7"/>
      <c r="AH1990" s="7"/>
      <c r="AI1990" s="7"/>
      <c r="AJ1990" s="7"/>
      <c r="AK1990" s="7"/>
      <c r="AL1990" s="7"/>
      <c r="AM1990" s="7"/>
      <c r="AN1990" s="7"/>
      <c r="AO1990" s="7"/>
      <c r="AP1990" s="7"/>
      <c r="AQ1990" s="7"/>
      <c r="AR1990" s="7"/>
      <c r="AS1990" s="7"/>
      <c r="AT1990" s="7"/>
      <c r="AU1990" s="7"/>
      <c r="AV1990" s="7"/>
      <c r="AW1990" s="7"/>
      <c r="AX1990" s="7"/>
      <c r="AY1990" s="7"/>
      <c r="AZ1990" s="7"/>
      <c r="BA1990" s="7"/>
      <c r="BB1990" s="7"/>
      <c r="BC1990" s="7"/>
      <c r="BD1990" s="7"/>
      <c r="BE1990" s="7"/>
    </row>
    <row r="1991" spans="2:57" x14ac:dyDescent="0.2">
      <c r="B1991" s="7"/>
      <c r="C1991" s="7"/>
      <c r="E1991" s="7"/>
      <c r="F1991" s="7"/>
      <c r="G1991" s="7"/>
      <c r="H1991" s="7"/>
      <c r="I1991" s="7"/>
      <c r="J1991" s="7"/>
      <c r="K1991" s="7"/>
      <c r="O1991" s="10"/>
      <c r="P1991" s="7"/>
      <c r="Q1991" s="7"/>
      <c r="S1991" s="7"/>
      <c r="T1991" s="7"/>
      <c r="U1991" s="7"/>
      <c r="V1991" s="7"/>
      <c r="X1991" s="7"/>
      <c r="Y1991" s="7"/>
      <c r="Z1991" s="7"/>
      <c r="AA1991" s="7"/>
      <c r="AC1991" s="7"/>
      <c r="AD1991" s="7"/>
      <c r="AF1991" s="7"/>
      <c r="AG1991" s="7"/>
      <c r="AH1991" s="7"/>
      <c r="AI1991" s="7"/>
      <c r="AJ1991" s="7"/>
      <c r="AK1991" s="7"/>
      <c r="AL1991" s="7"/>
      <c r="AM1991" s="7"/>
      <c r="AN1991" s="7"/>
      <c r="AO1991" s="7"/>
      <c r="AP1991" s="7"/>
      <c r="AQ1991" s="7"/>
      <c r="AR1991" s="7"/>
      <c r="AS1991" s="7"/>
      <c r="AT1991" s="7"/>
      <c r="AU1991" s="7"/>
      <c r="AV1991" s="7"/>
      <c r="AW1991" s="7"/>
      <c r="AX1991" s="7"/>
      <c r="AY1991" s="7"/>
      <c r="AZ1991" s="7"/>
      <c r="BA1991" s="7"/>
      <c r="BB1991" s="7"/>
      <c r="BC1991" s="7"/>
      <c r="BD1991" s="7"/>
      <c r="BE1991" s="7"/>
    </row>
    <row r="1992" spans="2:57" x14ac:dyDescent="0.2">
      <c r="B1992" s="7"/>
      <c r="C1992" s="7"/>
      <c r="E1992" s="7"/>
      <c r="F1992" s="7"/>
      <c r="G1992" s="7"/>
      <c r="H1992" s="7"/>
      <c r="I1992" s="7"/>
      <c r="J1992" s="7"/>
      <c r="K1992" s="7"/>
      <c r="O1992" s="10"/>
      <c r="P1992" s="7"/>
      <c r="Q1992" s="7"/>
      <c r="S1992" s="7"/>
      <c r="T1992" s="7"/>
      <c r="U1992" s="7"/>
      <c r="V1992" s="7"/>
      <c r="X1992" s="7"/>
      <c r="Y1992" s="7"/>
      <c r="Z1992" s="7"/>
      <c r="AA1992" s="7"/>
      <c r="AC1992" s="7"/>
      <c r="AD1992" s="7"/>
      <c r="AF1992" s="7"/>
      <c r="AG1992" s="7"/>
      <c r="AH1992" s="7"/>
      <c r="AI1992" s="7"/>
      <c r="AJ1992" s="7"/>
      <c r="AK1992" s="7"/>
      <c r="AL1992" s="7"/>
      <c r="AM1992" s="7"/>
      <c r="AN1992" s="7"/>
      <c r="AO1992" s="7"/>
      <c r="AP1992" s="7"/>
      <c r="AQ1992" s="7"/>
      <c r="AR1992" s="7"/>
      <c r="AS1992" s="7"/>
      <c r="AT1992" s="7"/>
      <c r="AU1992" s="7"/>
      <c r="AV1992" s="7"/>
      <c r="AW1992" s="7"/>
      <c r="AX1992" s="7"/>
      <c r="AY1992" s="7"/>
      <c r="AZ1992" s="7"/>
      <c r="BA1992" s="7"/>
      <c r="BB1992" s="7"/>
      <c r="BC1992" s="7"/>
      <c r="BD1992" s="7"/>
      <c r="BE1992" s="7"/>
    </row>
    <row r="1993" spans="2:57" x14ac:dyDescent="0.2">
      <c r="B1993" s="7"/>
      <c r="C1993" s="7"/>
      <c r="E1993" s="7"/>
      <c r="F1993" s="7"/>
      <c r="G1993" s="7"/>
      <c r="H1993" s="7"/>
      <c r="I1993" s="7"/>
      <c r="J1993" s="7"/>
      <c r="K1993" s="7"/>
      <c r="O1993" s="10"/>
      <c r="P1993" s="7"/>
      <c r="Q1993" s="7"/>
      <c r="S1993" s="7"/>
      <c r="T1993" s="7"/>
      <c r="U1993" s="7"/>
      <c r="V1993" s="7"/>
      <c r="X1993" s="7"/>
      <c r="Y1993" s="7"/>
      <c r="Z1993" s="7"/>
      <c r="AA1993" s="7"/>
      <c r="AC1993" s="7"/>
      <c r="AD1993" s="7"/>
      <c r="AF1993" s="7"/>
      <c r="AG1993" s="7"/>
      <c r="AH1993" s="7"/>
      <c r="AI1993" s="7"/>
      <c r="AJ1993" s="7"/>
      <c r="AK1993" s="7"/>
      <c r="AL1993" s="7"/>
      <c r="AM1993" s="7"/>
      <c r="AN1993" s="7"/>
      <c r="AO1993" s="7"/>
      <c r="AP1993" s="7"/>
      <c r="AQ1993" s="7"/>
      <c r="AR1993" s="7"/>
      <c r="AS1993" s="7"/>
      <c r="AT1993" s="7"/>
      <c r="AU1993" s="7"/>
      <c r="AV1993" s="7"/>
      <c r="AW1993" s="7"/>
      <c r="AX1993" s="7"/>
      <c r="AY1993" s="7"/>
      <c r="AZ1993" s="7"/>
      <c r="BA1993" s="7"/>
      <c r="BB1993" s="7"/>
      <c r="BC1993" s="7"/>
      <c r="BD1993" s="7"/>
      <c r="BE1993" s="7"/>
    </row>
    <row r="1994" spans="2:57" x14ac:dyDescent="0.2">
      <c r="B1994" s="7"/>
      <c r="C1994" s="7"/>
      <c r="E1994" s="7"/>
      <c r="F1994" s="7"/>
      <c r="G1994" s="7"/>
      <c r="H1994" s="7"/>
      <c r="I1994" s="7"/>
      <c r="J1994" s="7"/>
      <c r="K1994" s="7"/>
      <c r="O1994" s="10"/>
      <c r="P1994" s="7"/>
      <c r="Q1994" s="7"/>
      <c r="S1994" s="7"/>
      <c r="T1994" s="7"/>
      <c r="U1994" s="7"/>
      <c r="V1994" s="7"/>
      <c r="X1994" s="7"/>
      <c r="Y1994" s="7"/>
      <c r="Z1994" s="7"/>
      <c r="AA1994" s="7"/>
      <c r="AC1994" s="7"/>
      <c r="AD1994" s="7"/>
      <c r="AF1994" s="7"/>
      <c r="AG1994" s="7"/>
      <c r="AH1994" s="7"/>
      <c r="AI1994" s="7"/>
      <c r="AJ1994" s="7"/>
      <c r="AK1994" s="7"/>
      <c r="AL1994" s="7"/>
      <c r="AM1994" s="7"/>
      <c r="AN1994" s="7"/>
      <c r="AO1994" s="7"/>
      <c r="AP1994" s="7"/>
      <c r="AQ1994" s="7"/>
      <c r="AR1994" s="7"/>
      <c r="AS1994" s="7"/>
      <c r="AT1994" s="7"/>
      <c r="AU1994" s="7"/>
      <c r="AV1994" s="7"/>
      <c r="AW1994" s="7"/>
      <c r="AX1994" s="7"/>
      <c r="AY1994" s="7"/>
      <c r="AZ1994" s="7"/>
      <c r="BA1994" s="7"/>
      <c r="BB1994" s="7"/>
      <c r="BC1994" s="7"/>
      <c r="BD1994" s="7"/>
      <c r="BE1994" s="7"/>
    </row>
    <row r="1995" spans="2:57" x14ac:dyDescent="0.2">
      <c r="B1995" s="7"/>
      <c r="C1995" s="7"/>
      <c r="E1995" s="7"/>
      <c r="F1995" s="7"/>
      <c r="G1995" s="7"/>
      <c r="H1995" s="7"/>
      <c r="I1995" s="7"/>
      <c r="J1995" s="7"/>
      <c r="K1995" s="7"/>
      <c r="O1995" s="10"/>
      <c r="P1995" s="7"/>
      <c r="Q1995" s="7"/>
      <c r="S1995" s="7"/>
      <c r="T1995" s="7"/>
      <c r="U1995" s="7"/>
      <c r="V1995" s="7"/>
      <c r="X1995" s="7"/>
      <c r="Y1995" s="7"/>
      <c r="Z1995" s="7"/>
      <c r="AA1995" s="7"/>
      <c r="AC1995" s="7"/>
      <c r="AD1995" s="7"/>
      <c r="AF1995" s="7"/>
      <c r="AG1995" s="7"/>
      <c r="AH1995" s="7"/>
      <c r="AI1995" s="7"/>
      <c r="AJ1995" s="7"/>
      <c r="AK1995" s="7"/>
      <c r="AL1995" s="7"/>
      <c r="AM1995" s="7"/>
      <c r="AN1995" s="7"/>
      <c r="AO1995" s="7"/>
      <c r="AP1995" s="7"/>
      <c r="AQ1995" s="7"/>
      <c r="AR1995" s="7"/>
      <c r="AS1995" s="7"/>
      <c r="AT1995" s="7"/>
      <c r="AU1995" s="7"/>
      <c r="AV1995" s="7"/>
      <c r="AW1995" s="7"/>
      <c r="AX1995" s="7"/>
      <c r="AY1995" s="7"/>
      <c r="AZ1995" s="7"/>
      <c r="BA1995" s="7"/>
      <c r="BB1995" s="7"/>
      <c r="BC1995" s="7"/>
      <c r="BD1995" s="7"/>
      <c r="BE1995" s="7"/>
    </row>
    <row r="1996" spans="2:57" x14ac:dyDescent="0.2">
      <c r="B1996" s="7"/>
      <c r="C1996" s="7"/>
      <c r="E1996" s="7"/>
      <c r="F1996" s="7"/>
      <c r="G1996" s="7"/>
      <c r="H1996" s="7"/>
      <c r="I1996" s="7"/>
      <c r="J1996" s="7"/>
      <c r="K1996" s="7"/>
      <c r="O1996" s="10"/>
      <c r="P1996" s="7"/>
      <c r="Q1996" s="7"/>
      <c r="S1996" s="7"/>
      <c r="T1996" s="7"/>
      <c r="U1996" s="7"/>
      <c r="V1996" s="7"/>
      <c r="X1996" s="7"/>
      <c r="Y1996" s="7"/>
      <c r="Z1996" s="7"/>
      <c r="AA1996" s="7"/>
      <c r="AC1996" s="7"/>
      <c r="AD1996" s="7"/>
      <c r="AF1996" s="7"/>
      <c r="AG1996" s="7"/>
      <c r="AH1996" s="7"/>
      <c r="AI1996" s="7"/>
      <c r="AJ1996" s="7"/>
      <c r="AK1996" s="7"/>
      <c r="AL1996" s="7"/>
      <c r="AM1996" s="7"/>
      <c r="AN1996" s="7"/>
      <c r="AO1996" s="7"/>
      <c r="AP1996" s="7"/>
      <c r="AQ1996" s="7"/>
      <c r="AR1996" s="7"/>
      <c r="AS1996" s="7"/>
      <c r="AT1996" s="7"/>
      <c r="AU1996" s="7"/>
      <c r="AV1996" s="7"/>
      <c r="AW1996" s="7"/>
      <c r="AX1996" s="7"/>
      <c r="AY1996" s="7"/>
      <c r="AZ1996" s="7"/>
      <c r="BA1996" s="7"/>
      <c r="BB1996" s="7"/>
      <c r="BC1996" s="7"/>
      <c r="BD1996" s="7"/>
      <c r="BE1996" s="7"/>
    </row>
    <row r="1997" spans="2:57" x14ac:dyDescent="0.2">
      <c r="B1997" s="7"/>
      <c r="C1997" s="7"/>
      <c r="E1997" s="7"/>
      <c r="F1997" s="7"/>
      <c r="G1997" s="7"/>
      <c r="H1997" s="7"/>
      <c r="I1997" s="7"/>
      <c r="J1997" s="7"/>
      <c r="K1997" s="7"/>
      <c r="O1997" s="10"/>
      <c r="P1997" s="7"/>
      <c r="Q1997" s="7"/>
      <c r="S1997" s="7"/>
      <c r="T1997" s="7"/>
      <c r="U1997" s="7"/>
      <c r="V1997" s="7"/>
      <c r="X1997" s="7"/>
      <c r="Y1997" s="7"/>
      <c r="Z1997" s="7"/>
      <c r="AA1997" s="7"/>
      <c r="AC1997" s="7"/>
      <c r="AD1997" s="7"/>
      <c r="AF1997" s="7"/>
      <c r="AG1997" s="7"/>
      <c r="AH1997" s="7"/>
      <c r="AI1997" s="7"/>
      <c r="AJ1997" s="7"/>
      <c r="AK1997" s="7"/>
      <c r="AL1997" s="7"/>
      <c r="AM1997" s="7"/>
      <c r="AN1997" s="7"/>
      <c r="AO1997" s="7"/>
      <c r="AP1997" s="7"/>
      <c r="AQ1997" s="7"/>
      <c r="AR1997" s="7"/>
      <c r="AS1997" s="7"/>
      <c r="AT1997" s="7"/>
      <c r="AU1997" s="7"/>
      <c r="AV1997" s="7"/>
      <c r="AW1997" s="7"/>
      <c r="AX1997" s="7"/>
      <c r="AY1997" s="7"/>
      <c r="AZ1997" s="7"/>
      <c r="BA1997" s="7"/>
      <c r="BB1997" s="7"/>
      <c r="BC1997" s="7"/>
      <c r="BD1997" s="7"/>
      <c r="BE1997" s="7"/>
    </row>
    <row r="1998" spans="2:57" x14ac:dyDescent="0.2">
      <c r="B1998" s="7"/>
      <c r="C1998" s="7"/>
      <c r="E1998" s="7"/>
      <c r="F1998" s="7"/>
      <c r="G1998" s="7"/>
      <c r="H1998" s="7"/>
      <c r="I1998" s="7"/>
      <c r="J1998" s="7"/>
      <c r="K1998" s="7"/>
      <c r="O1998" s="10"/>
      <c r="P1998" s="7"/>
      <c r="Q1998" s="7"/>
      <c r="S1998" s="7"/>
      <c r="T1998" s="7"/>
      <c r="U1998" s="7"/>
      <c r="V1998" s="7"/>
      <c r="X1998" s="7"/>
      <c r="Y1998" s="7"/>
      <c r="Z1998" s="7"/>
      <c r="AA1998" s="7"/>
      <c r="AC1998" s="7"/>
      <c r="AD1998" s="7"/>
      <c r="AF1998" s="7"/>
      <c r="AG1998" s="7"/>
      <c r="AH1998" s="7"/>
      <c r="AI1998" s="7"/>
      <c r="AJ1998" s="7"/>
      <c r="AK1998" s="7"/>
      <c r="AL1998" s="7"/>
      <c r="AM1998" s="7"/>
      <c r="AN1998" s="7"/>
      <c r="AO1998" s="7"/>
      <c r="AP1998" s="7"/>
      <c r="AQ1998" s="7"/>
      <c r="AR1998" s="7"/>
      <c r="AS1998" s="7"/>
      <c r="AT1998" s="7"/>
      <c r="AU1998" s="7"/>
      <c r="AV1998" s="7"/>
      <c r="AW1998" s="7"/>
      <c r="AX1998" s="7"/>
      <c r="AY1998" s="7"/>
      <c r="AZ1998" s="7"/>
      <c r="BA1998" s="7"/>
      <c r="BB1998" s="7"/>
      <c r="BC1998" s="7"/>
      <c r="BD1998" s="7"/>
      <c r="BE1998" s="7"/>
    </row>
    <row r="1999" spans="2:57" x14ac:dyDescent="0.2">
      <c r="B1999" s="7"/>
      <c r="C1999" s="7"/>
      <c r="E1999" s="7"/>
      <c r="F1999" s="7"/>
      <c r="G1999" s="7"/>
      <c r="H1999" s="7"/>
      <c r="I1999" s="7"/>
      <c r="J1999" s="7"/>
      <c r="K1999" s="7"/>
      <c r="O1999" s="10"/>
      <c r="P1999" s="7"/>
      <c r="Q1999" s="7"/>
      <c r="S1999" s="7"/>
      <c r="T1999" s="7"/>
      <c r="U1999" s="7"/>
      <c r="V1999" s="7"/>
      <c r="X1999" s="7"/>
      <c r="Y1999" s="7"/>
      <c r="Z1999" s="7"/>
      <c r="AA1999" s="7"/>
      <c r="AC1999" s="7"/>
      <c r="AD1999" s="7"/>
      <c r="AF1999" s="7"/>
      <c r="AG1999" s="7"/>
      <c r="AH1999" s="7"/>
      <c r="AI1999" s="7"/>
      <c r="AJ1999" s="7"/>
      <c r="AK1999" s="7"/>
      <c r="AL1999" s="7"/>
      <c r="AM1999" s="7"/>
      <c r="AN1999" s="7"/>
      <c r="AO1999" s="7"/>
      <c r="AP1999" s="7"/>
      <c r="AQ1999" s="7"/>
      <c r="AR1999" s="7"/>
      <c r="AS1999" s="7"/>
      <c r="AT1999" s="7"/>
      <c r="AU1999" s="7"/>
      <c r="AV1999" s="7"/>
      <c r="AW1999" s="7"/>
      <c r="AX1999" s="7"/>
      <c r="AY1999" s="7"/>
      <c r="AZ1999" s="7"/>
      <c r="BA1999" s="7"/>
      <c r="BB1999" s="7"/>
      <c r="BC1999" s="7"/>
      <c r="BD1999" s="7"/>
      <c r="BE1999" s="7"/>
    </row>
    <row r="2000" spans="2:57" x14ac:dyDescent="0.2">
      <c r="B2000" s="7"/>
      <c r="C2000" s="7"/>
      <c r="E2000" s="7"/>
      <c r="F2000" s="7"/>
      <c r="G2000" s="7"/>
      <c r="H2000" s="7"/>
      <c r="I2000" s="7"/>
      <c r="J2000" s="7"/>
      <c r="K2000" s="7"/>
      <c r="O2000" s="10"/>
      <c r="P2000" s="7"/>
      <c r="Q2000" s="7"/>
      <c r="S2000" s="7"/>
      <c r="T2000" s="7"/>
      <c r="U2000" s="7"/>
      <c r="V2000" s="7"/>
      <c r="X2000" s="7"/>
      <c r="Y2000" s="7"/>
      <c r="Z2000" s="7"/>
      <c r="AA2000" s="7"/>
      <c r="AC2000" s="7"/>
      <c r="AD2000" s="7"/>
      <c r="AF2000" s="7"/>
      <c r="AG2000" s="7"/>
      <c r="AH2000" s="7"/>
      <c r="AI2000" s="7"/>
      <c r="AJ2000" s="7"/>
      <c r="AK2000" s="7"/>
      <c r="AL2000" s="7"/>
      <c r="AM2000" s="7"/>
      <c r="AN2000" s="7"/>
      <c r="AO2000" s="7"/>
      <c r="AP2000" s="7"/>
      <c r="AQ2000" s="7"/>
      <c r="AR2000" s="7"/>
      <c r="AS2000" s="7"/>
      <c r="AT2000" s="7"/>
      <c r="AU2000" s="7"/>
      <c r="AV2000" s="7"/>
      <c r="AW2000" s="7"/>
      <c r="AX2000" s="7"/>
      <c r="AY2000" s="7"/>
      <c r="AZ2000" s="7"/>
      <c r="BA2000" s="7"/>
      <c r="BB2000" s="7"/>
      <c r="BC2000" s="7"/>
      <c r="BD2000" s="7"/>
      <c r="BE2000" s="7"/>
    </row>
    <row r="2001" spans="2:57" x14ac:dyDescent="0.2">
      <c r="B2001" s="7"/>
      <c r="C2001" s="7"/>
      <c r="E2001" s="7"/>
      <c r="F2001" s="7"/>
      <c r="G2001" s="7"/>
      <c r="H2001" s="7"/>
      <c r="I2001" s="7"/>
      <c r="J2001" s="7"/>
      <c r="K2001" s="7"/>
      <c r="O2001" s="10"/>
      <c r="P2001" s="7"/>
      <c r="Q2001" s="7"/>
      <c r="S2001" s="7"/>
      <c r="T2001" s="7"/>
      <c r="U2001" s="7"/>
      <c r="V2001" s="7"/>
      <c r="X2001" s="7"/>
      <c r="Y2001" s="7"/>
      <c r="Z2001" s="7"/>
      <c r="AA2001" s="7"/>
      <c r="AC2001" s="7"/>
      <c r="AD2001" s="7"/>
      <c r="AF2001" s="7"/>
      <c r="AG2001" s="7"/>
      <c r="AH2001" s="7"/>
      <c r="AI2001" s="7"/>
      <c r="AJ2001" s="7"/>
      <c r="AK2001" s="7"/>
      <c r="AL2001" s="7"/>
      <c r="AM2001" s="7"/>
      <c r="AN2001" s="7"/>
      <c r="AO2001" s="7"/>
      <c r="AP2001" s="7"/>
      <c r="AQ2001" s="7"/>
      <c r="AR2001" s="7"/>
      <c r="AS2001" s="7"/>
      <c r="AT2001" s="7"/>
      <c r="AU2001" s="7"/>
      <c r="AV2001" s="7"/>
      <c r="AW2001" s="7"/>
      <c r="AX2001" s="7"/>
      <c r="AY2001" s="7"/>
      <c r="AZ2001" s="7"/>
      <c r="BA2001" s="7"/>
      <c r="BB2001" s="7"/>
      <c r="BC2001" s="7"/>
      <c r="BD2001" s="7"/>
      <c r="BE2001" s="7"/>
    </row>
    <row r="2002" spans="2:57" x14ac:dyDescent="0.2">
      <c r="B2002" s="7"/>
      <c r="C2002" s="7"/>
      <c r="E2002" s="7"/>
      <c r="F2002" s="7"/>
      <c r="G2002" s="7"/>
      <c r="H2002" s="7"/>
      <c r="I2002" s="7"/>
      <c r="J2002" s="7"/>
      <c r="K2002" s="7"/>
      <c r="O2002" s="10"/>
      <c r="P2002" s="7"/>
      <c r="Q2002" s="7"/>
      <c r="S2002" s="7"/>
      <c r="T2002" s="7"/>
      <c r="U2002" s="7"/>
      <c r="V2002" s="7"/>
      <c r="X2002" s="7"/>
      <c r="Y2002" s="7"/>
      <c r="Z2002" s="7"/>
      <c r="AA2002" s="7"/>
      <c r="AC2002" s="7"/>
      <c r="AD2002" s="7"/>
      <c r="AF2002" s="7"/>
      <c r="AG2002" s="7"/>
      <c r="AH2002" s="7"/>
      <c r="AI2002" s="7"/>
      <c r="AJ2002" s="7"/>
      <c r="AK2002" s="7"/>
      <c r="AL2002" s="7"/>
      <c r="AM2002" s="7"/>
      <c r="AN2002" s="7"/>
      <c r="AO2002" s="7"/>
      <c r="AP2002" s="7"/>
      <c r="AQ2002" s="7"/>
      <c r="AR2002" s="7"/>
      <c r="AS2002" s="7"/>
      <c r="AT2002" s="7"/>
      <c r="AU2002" s="7"/>
      <c r="AV2002" s="7"/>
      <c r="AW2002" s="7"/>
      <c r="AX2002" s="7"/>
      <c r="AY2002" s="7"/>
      <c r="AZ2002" s="7"/>
      <c r="BA2002" s="7"/>
      <c r="BB2002" s="7"/>
      <c r="BC2002" s="7"/>
      <c r="BD2002" s="7"/>
      <c r="BE2002" s="7"/>
    </row>
    <row r="2003" spans="2:57" x14ac:dyDescent="0.2">
      <c r="B2003" s="7"/>
      <c r="C2003" s="7"/>
      <c r="E2003" s="7"/>
      <c r="F2003" s="7"/>
      <c r="G2003" s="7"/>
      <c r="H2003" s="7"/>
      <c r="I2003" s="7"/>
      <c r="J2003" s="7"/>
      <c r="K2003" s="7"/>
      <c r="O2003" s="10"/>
      <c r="P2003" s="7"/>
      <c r="Q2003" s="7"/>
      <c r="S2003" s="7"/>
      <c r="T2003" s="7"/>
      <c r="U2003" s="7"/>
      <c r="V2003" s="7"/>
      <c r="X2003" s="7"/>
      <c r="Y2003" s="7"/>
      <c r="Z2003" s="7"/>
      <c r="AA2003" s="7"/>
      <c r="AC2003" s="7"/>
      <c r="AD2003" s="7"/>
      <c r="AF2003" s="7"/>
      <c r="AG2003" s="7"/>
      <c r="AH2003" s="7"/>
      <c r="AI2003" s="7"/>
      <c r="AJ2003" s="7"/>
      <c r="AK2003" s="7"/>
      <c r="AL2003" s="7"/>
      <c r="AM2003" s="7"/>
      <c r="AN2003" s="7"/>
      <c r="AO2003" s="7"/>
      <c r="AP2003" s="7"/>
      <c r="AQ2003" s="7"/>
      <c r="AR2003" s="7"/>
      <c r="AS2003" s="7"/>
      <c r="AT2003" s="7"/>
      <c r="AU2003" s="7"/>
      <c r="AV2003" s="7"/>
      <c r="AW2003" s="7"/>
      <c r="AX2003" s="7"/>
      <c r="AY2003" s="7"/>
      <c r="AZ2003" s="7"/>
      <c r="BA2003" s="7"/>
      <c r="BB2003" s="7"/>
      <c r="BC2003" s="7"/>
      <c r="BD2003" s="7"/>
      <c r="BE2003" s="7"/>
    </row>
    <row r="2004" spans="2:57" x14ac:dyDescent="0.2">
      <c r="B2004" s="7"/>
      <c r="C2004" s="7"/>
      <c r="E2004" s="7"/>
      <c r="F2004" s="7"/>
      <c r="G2004" s="7"/>
      <c r="H2004" s="7"/>
      <c r="I2004" s="7"/>
      <c r="J2004" s="7"/>
      <c r="K2004" s="7"/>
      <c r="O2004" s="10"/>
      <c r="P2004" s="7"/>
      <c r="Q2004" s="7"/>
      <c r="S2004" s="7"/>
      <c r="T2004" s="7"/>
      <c r="U2004" s="7"/>
      <c r="V2004" s="7"/>
      <c r="X2004" s="7"/>
      <c r="Y2004" s="7"/>
      <c r="Z2004" s="7"/>
      <c r="AA2004" s="7"/>
      <c r="AC2004" s="7"/>
      <c r="AD2004" s="7"/>
      <c r="AF2004" s="7"/>
      <c r="AG2004" s="7"/>
      <c r="AH2004" s="7"/>
      <c r="AI2004" s="7"/>
      <c r="AJ2004" s="7"/>
      <c r="AK2004" s="7"/>
      <c r="AL2004" s="7"/>
      <c r="AM2004" s="7"/>
      <c r="AN2004" s="7"/>
      <c r="AO2004" s="7"/>
      <c r="AP2004" s="7"/>
      <c r="AQ2004" s="7"/>
      <c r="AR2004" s="7"/>
      <c r="AS2004" s="7"/>
      <c r="AT2004" s="7"/>
      <c r="AU2004" s="7"/>
      <c r="AV2004" s="7"/>
      <c r="AW2004" s="7"/>
      <c r="AX2004" s="7"/>
      <c r="AY2004" s="7"/>
      <c r="AZ2004" s="7"/>
      <c r="BA2004" s="7"/>
      <c r="BB2004" s="7"/>
      <c r="BC2004" s="7"/>
      <c r="BD2004" s="7"/>
      <c r="BE2004" s="7"/>
    </row>
    <row r="2005" spans="2:57" x14ac:dyDescent="0.2">
      <c r="B2005" s="7"/>
      <c r="C2005" s="7"/>
      <c r="E2005" s="7"/>
      <c r="F2005" s="7"/>
      <c r="G2005" s="7"/>
      <c r="H2005" s="7"/>
      <c r="I2005" s="7"/>
      <c r="J2005" s="7"/>
      <c r="K2005" s="7"/>
      <c r="O2005" s="10"/>
      <c r="P2005" s="7"/>
      <c r="Q2005" s="7"/>
      <c r="S2005" s="7"/>
      <c r="T2005" s="7"/>
      <c r="U2005" s="7"/>
      <c r="V2005" s="7"/>
      <c r="X2005" s="7"/>
      <c r="Y2005" s="7"/>
      <c r="Z2005" s="7"/>
      <c r="AA2005" s="7"/>
      <c r="AC2005" s="7"/>
      <c r="AD2005" s="7"/>
      <c r="AF2005" s="7"/>
      <c r="AG2005" s="7"/>
      <c r="AH2005" s="7"/>
      <c r="AI2005" s="7"/>
      <c r="AJ2005" s="7"/>
      <c r="AK2005" s="7"/>
      <c r="AL2005" s="7"/>
      <c r="AM2005" s="7"/>
      <c r="AN2005" s="7"/>
      <c r="AO2005" s="7"/>
      <c r="AP2005" s="7"/>
      <c r="AQ2005" s="7"/>
      <c r="AR2005" s="7"/>
      <c r="AS2005" s="7"/>
      <c r="AT2005" s="7"/>
      <c r="AU2005" s="7"/>
      <c r="AV2005" s="7"/>
      <c r="AW2005" s="7"/>
      <c r="AX2005" s="7"/>
      <c r="AY2005" s="7"/>
      <c r="AZ2005" s="7"/>
      <c r="BA2005" s="7"/>
      <c r="BB2005" s="7"/>
      <c r="BC2005" s="7"/>
      <c r="BD2005" s="7"/>
      <c r="BE2005" s="7"/>
    </row>
    <row r="2006" spans="2:57" x14ac:dyDescent="0.2">
      <c r="B2006" s="7"/>
      <c r="C2006" s="7"/>
      <c r="E2006" s="7"/>
      <c r="F2006" s="7"/>
      <c r="G2006" s="7"/>
      <c r="H2006" s="7"/>
      <c r="I2006" s="7"/>
      <c r="J2006" s="7"/>
      <c r="K2006" s="7"/>
      <c r="O2006" s="10"/>
      <c r="P2006" s="7"/>
      <c r="Q2006" s="7"/>
      <c r="S2006" s="7"/>
      <c r="T2006" s="7"/>
      <c r="U2006" s="7"/>
      <c r="V2006" s="7"/>
      <c r="X2006" s="7"/>
      <c r="Y2006" s="7"/>
      <c r="Z2006" s="7"/>
      <c r="AA2006" s="7"/>
      <c r="AC2006" s="7"/>
      <c r="AD2006" s="7"/>
      <c r="AF2006" s="7"/>
      <c r="AG2006" s="7"/>
      <c r="AH2006" s="7"/>
      <c r="AI2006" s="7"/>
      <c r="AJ2006" s="7"/>
      <c r="AK2006" s="7"/>
      <c r="AL2006" s="7"/>
      <c r="AM2006" s="7"/>
      <c r="AN2006" s="7"/>
      <c r="AO2006" s="7"/>
      <c r="AP2006" s="7"/>
      <c r="AQ2006" s="7"/>
      <c r="AR2006" s="7"/>
      <c r="AS2006" s="7"/>
      <c r="AT2006" s="7"/>
      <c r="AU2006" s="7"/>
      <c r="AV2006" s="7"/>
      <c r="AW2006" s="7"/>
      <c r="AX2006" s="7"/>
      <c r="AY2006" s="7"/>
      <c r="AZ2006" s="7"/>
      <c r="BA2006" s="7"/>
      <c r="BB2006" s="7"/>
      <c r="BC2006" s="7"/>
      <c r="BD2006" s="7"/>
      <c r="BE2006" s="7"/>
    </row>
    <row r="2007" spans="2:57" x14ac:dyDescent="0.2">
      <c r="B2007" s="7"/>
      <c r="C2007" s="7"/>
      <c r="E2007" s="7"/>
      <c r="F2007" s="7"/>
      <c r="G2007" s="7"/>
      <c r="H2007" s="7"/>
      <c r="I2007" s="7"/>
      <c r="J2007" s="7"/>
      <c r="K2007" s="7"/>
      <c r="O2007" s="10"/>
      <c r="P2007" s="7"/>
      <c r="Q2007" s="7"/>
      <c r="S2007" s="7"/>
      <c r="T2007" s="7"/>
      <c r="U2007" s="7"/>
      <c r="V2007" s="7"/>
      <c r="X2007" s="7"/>
      <c r="Y2007" s="7"/>
      <c r="Z2007" s="7"/>
      <c r="AA2007" s="7"/>
      <c r="AC2007" s="7"/>
      <c r="AD2007" s="7"/>
      <c r="AF2007" s="7"/>
      <c r="AG2007" s="7"/>
      <c r="AH2007" s="7"/>
      <c r="AI2007" s="7"/>
      <c r="AJ2007" s="7"/>
      <c r="AK2007" s="7"/>
      <c r="AL2007" s="7"/>
      <c r="AM2007" s="7"/>
      <c r="AN2007" s="7"/>
      <c r="AO2007" s="7"/>
      <c r="AP2007" s="7"/>
      <c r="AQ2007" s="7"/>
      <c r="AR2007" s="7"/>
      <c r="AS2007" s="7"/>
      <c r="AT2007" s="7"/>
      <c r="AU2007" s="7"/>
      <c r="AV2007" s="7"/>
      <c r="AW2007" s="7"/>
      <c r="AX2007" s="7"/>
      <c r="AY2007" s="7"/>
      <c r="AZ2007" s="7"/>
      <c r="BA2007" s="7"/>
      <c r="BB2007" s="7"/>
      <c r="BC2007" s="7"/>
      <c r="BD2007" s="7"/>
      <c r="BE2007" s="7"/>
    </row>
    <row r="2008" spans="2:57" x14ac:dyDescent="0.2">
      <c r="B2008" s="7"/>
      <c r="C2008" s="7"/>
      <c r="E2008" s="7"/>
      <c r="F2008" s="7"/>
      <c r="G2008" s="7"/>
      <c r="H2008" s="7"/>
      <c r="I2008" s="7"/>
      <c r="J2008" s="7"/>
      <c r="K2008" s="7"/>
      <c r="O2008" s="10"/>
      <c r="P2008" s="7"/>
      <c r="Q2008" s="7"/>
      <c r="S2008" s="7"/>
      <c r="T2008" s="7"/>
      <c r="U2008" s="7"/>
      <c r="V2008" s="7"/>
      <c r="X2008" s="7"/>
      <c r="Y2008" s="7"/>
      <c r="Z2008" s="7"/>
      <c r="AA2008" s="7"/>
      <c r="AC2008" s="7"/>
      <c r="AD2008" s="7"/>
      <c r="AF2008" s="7"/>
      <c r="AG2008" s="7"/>
      <c r="AH2008" s="7"/>
      <c r="AI2008" s="7"/>
      <c r="AJ2008" s="7"/>
      <c r="AK2008" s="7"/>
      <c r="AL2008" s="7"/>
      <c r="AM2008" s="7"/>
      <c r="AN2008" s="7"/>
      <c r="AO2008" s="7"/>
      <c r="AP2008" s="7"/>
      <c r="AQ2008" s="7"/>
      <c r="AR2008" s="7"/>
      <c r="AS2008" s="7"/>
      <c r="AT2008" s="7"/>
      <c r="AU2008" s="7"/>
      <c r="AV2008" s="7"/>
      <c r="AW2008" s="7"/>
      <c r="AX2008" s="7"/>
      <c r="AY2008" s="7"/>
      <c r="AZ2008" s="7"/>
      <c r="BA2008" s="7"/>
      <c r="BB2008" s="7"/>
      <c r="BC2008" s="7"/>
      <c r="BD2008" s="7"/>
      <c r="BE2008" s="7"/>
    </row>
    <row r="2009" spans="2:57" x14ac:dyDescent="0.2">
      <c r="B2009" s="7"/>
      <c r="C2009" s="7"/>
      <c r="E2009" s="7"/>
      <c r="F2009" s="7"/>
      <c r="G2009" s="7"/>
      <c r="H2009" s="7"/>
      <c r="I2009" s="7"/>
      <c r="J2009" s="7"/>
      <c r="K2009" s="7"/>
      <c r="O2009" s="10"/>
      <c r="P2009" s="7"/>
      <c r="Q2009" s="7"/>
      <c r="S2009" s="7"/>
      <c r="T2009" s="7"/>
      <c r="U2009" s="7"/>
      <c r="V2009" s="7"/>
      <c r="X2009" s="7"/>
      <c r="Y2009" s="7"/>
      <c r="Z2009" s="7"/>
      <c r="AA2009" s="7"/>
      <c r="AC2009" s="7"/>
      <c r="AD2009" s="7"/>
      <c r="AF2009" s="7"/>
      <c r="AG2009" s="7"/>
      <c r="AH2009" s="7"/>
      <c r="AI2009" s="7"/>
      <c r="AJ2009" s="7"/>
      <c r="AK2009" s="7"/>
      <c r="AL2009" s="7"/>
      <c r="AM2009" s="7"/>
      <c r="AN2009" s="7"/>
      <c r="AO2009" s="7"/>
      <c r="AP2009" s="7"/>
      <c r="AQ2009" s="7"/>
      <c r="AR2009" s="7"/>
      <c r="AS2009" s="7"/>
      <c r="AT2009" s="7"/>
      <c r="AU2009" s="7"/>
      <c r="AV2009" s="7"/>
      <c r="AW2009" s="7"/>
      <c r="AX2009" s="7"/>
      <c r="AY2009" s="7"/>
      <c r="AZ2009" s="7"/>
      <c r="BA2009" s="7"/>
      <c r="BB2009" s="7"/>
      <c r="BC2009" s="7"/>
      <c r="BD2009" s="7"/>
      <c r="BE2009" s="7"/>
    </row>
    <row r="2010" spans="2:57" x14ac:dyDescent="0.2">
      <c r="B2010" s="7"/>
      <c r="C2010" s="7"/>
      <c r="E2010" s="7"/>
      <c r="F2010" s="7"/>
      <c r="G2010" s="7"/>
      <c r="H2010" s="7"/>
      <c r="I2010" s="7"/>
      <c r="J2010" s="7"/>
      <c r="K2010" s="7"/>
      <c r="O2010" s="10"/>
      <c r="P2010" s="7"/>
      <c r="Q2010" s="7"/>
      <c r="S2010" s="7"/>
      <c r="T2010" s="7"/>
      <c r="U2010" s="7"/>
      <c r="V2010" s="7"/>
      <c r="X2010" s="7"/>
      <c r="Y2010" s="7"/>
      <c r="Z2010" s="7"/>
      <c r="AA2010" s="7"/>
      <c r="AC2010" s="7"/>
      <c r="AD2010" s="7"/>
      <c r="AF2010" s="7"/>
      <c r="AG2010" s="7"/>
      <c r="AH2010" s="7"/>
      <c r="AI2010" s="7"/>
      <c r="AJ2010" s="7"/>
      <c r="AK2010" s="7"/>
      <c r="AL2010" s="7"/>
      <c r="AM2010" s="7"/>
      <c r="AN2010" s="7"/>
      <c r="AO2010" s="7"/>
      <c r="AP2010" s="7"/>
      <c r="AQ2010" s="7"/>
      <c r="AR2010" s="7"/>
      <c r="AS2010" s="7"/>
      <c r="AT2010" s="7"/>
      <c r="AU2010" s="7"/>
      <c r="AV2010" s="7"/>
      <c r="AW2010" s="7"/>
      <c r="AX2010" s="7"/>
      <c r="AY2010" s="7"/>
      <c r="AZ2010" s="7"/>
      <c r="BA2010" s="7"/>
      <c r="BB2010" s="7"/>
      <c r="BC2010" s="7"/>
      <c r="BD2010" s="7"/>
      <c r="BE2010" s="7"/>
    </row>
    <row r="2011" spans="2:57" x14ac:dyDescent="0.2">
      <c r="B2011" s="7"/>
      <c r="C2011" s="7"/>
      <c r="E2011" s="7"/>
      <c r="F2011" s="7"/>
      <c r="G2011" s="7"/>
      <c r="H2011" s="7"/>
      <c r="I2011" s="7"/>
      <c r="J2011" s="7"/>
      <c r="K2011" s="7"/>
      <c r="O2011" s="10"/>
      <c r="P2011" s="7"/>
      <c r="Q2011" s="7"/>
      <c r="S2011" s="7"/>
      <c r="T2011" s="7"/>
      <c r="U2011" s="7"/>
      <c r="V2011" s="7"/>
      <c r="X2011" s="7"/>
      <c r="Y2011" s="7"/>
      <c r="Z2011" s="7"/>
      <c r="AA2011" s="7"/>
      <c r="AC2011" s="7"/>
      <c r="AD2011" s="7"/>
      <c r="AF2011" s="7"/>
      <c r="AG2011" s="7"/>
      <c r="AH2011" s="7"/>
      <c r="AI2011" s="7"/>
      <c r="AJ2011" s="7"/>
      <c r="AK2011" s="7"/>
      <c r="AL2011" s="7"/>
      <c r="AM2011" s="7"/>
      <c r="AN2011" s="7"/>
      <c r="AO2011" s="7"/>
      <c r="AP2011" s="7"/>
      <c r="AQ2011" s="7"/>
      <c r="AR2011" s="7"/>
      <c r="AS2011" s="7"/>
      <c r="AT2011" s="7"/>
      <c r="AU2011" s="7"/>
      <c r="AV2011" s="7"/>
      <c r="AW2011" s="7"/>
      <c r="AX2011" s="7"/>
      <c r="AY2011" s="7"/>
      <c r="AZ2011" s="7"/>
      <c r="BA2011" s="7"/>
      <c r="BB2011" s="7"/>
      <c r="BC2011" s="7"/>
      <c r="BD2011" s="7"/>
      <c r="BE2011" s="7"/>
    </row>
    <row r="2012" spans="2:57" x14ac:dyDescent="0.2">
      <c r="B2012" s="7"/>
      <c r="C2012" s="7"/>
      <c r="E2012" s="7"/>
      <c r="F2012" s="7"/>
      <c r="G2012" s="7"/>
      <c r="H2012" s="7"/>
      <c r="I2012" s="7"/>
      <c r="J2012" s="7"/>
      <c r="K2012" s="7"/>
      <c r="O2012" s="10"/>
      <c r="P2012" s="7"/>
      <c r="Q2012" s="7"/>
      <c r="S2012" s="7"/>
      <c r="T2012" s="7"/>
      <c r="U2012" s="7"/>
      <c r="V2012" s="7"/>
      <c r="X2012" s="7"/>
      <c r="Y2012" s="7"/>
      <c r="Z2012" s="7"/>
      <c r="AA2012" s="7"/>
      <c r="AC2012" s="7"/>
      <c r="AD2012" s="7"/>
      <c r="AF2012" s="7"/>
      <c r="AG2012" s="7"/>
      <c r="AH2012" s="7"/>
      <c r="AI2012" s="7"/>
      <c r="AJ2012" s="7"/>
      <c r="AK2012" s="7"/>
      <c r="AL2012" s="7"/>
      <c r="AM2012" s="7"/>
      <c r="AN2012" s="7"/>
      <c r="AO2012" s="7"/>
      <c r="AP2012" s="7"/>
      <c r="AQ2012" s="7"/>
      <c r="AR2012" s="7"/>
      <c r="AS2012" s="7"/>
      <c r="AT2012" s="7"/>
      <c r="AU2012" s="7"/>
      <c r="AV2012" s="7"/>
      <c r="AW2012" s="7"/>
      <c r="AX2012" s="7"/>
      <c r="AY2012" s="7"/>
      <c r="AZ2012" s="7"/>
      <c r="BA2012" s="7"/>
      <c r="BB2012" s="7"/>
      <c r="BC2012" s="7"/>
      <c r="BD2012" s="7"/>
      <c r="BE2012" s="7"/>
    </row>
    <row r="2013" spans="2:57" x14ac:dyDescent="0.2">
      <c r="B2013" s="7"/>
      <c r="C2013" s="7"/>
      <c r="E2013" s="7"/>
      <c r="F2013" s="7"/>
      <c r="G2013" s="7"/>
      <c r="H2013" s="7"/>
      <c r="I2013" s="7"/>
      <c r="J2013" s="7"/>
      <c r="K2013" s="7"/>
      <c r="O2013" s="10"/>
      <c r="P2013" s="7"/>
      <c r="Q2013" s="7"/>
      <c r="S2013" s="7"/>
      <c r="T2013" s="7"/>
      <c r="U2013" s="7"/>
      <c r="V2013" s="7"/>
      <c r="X2013" s="7"/>
      <c r="Y2013" s="7"/>
      <c r="Z2013" s="7"/>
      <c r="AA2013" s="7"/>
      <c r="AC2013" s="7"/>
      <c r="AD2013" s="7"/>
      <c r="AF2013" s="7"/>
      <c r="AG2013" s="7"/>
      <c r="AH2013" s="7"/>
      <c r="AI2013" s="7"/>
      <c r="AJ2013" s="7"/>
      <c r="AK2013" s="7"/>
      <c r="AL2013" s="7"/>
      <c r="AM2013" s="7"/>
      <c r="AN2013" s="7"/>
      <c r="AO2013" s="7"/>
      <c r="AP2013" s="7"/>
      <c r="AQ2013" s="7"/>
      <c r="AR2013" s="7"/>
      <c r="AS2013" s="7"/>
      <c r="AT2013" s="7"/>
      <c r="AU2013" s="7"/>
      <c r="AV2013" s="7"/>
      <c r="AW2013" s="7"/>
      <c r="AX2013" s="7"/>
      <c r="AY2013" s="7"/>
      <c r="AZ2013" s="7"/>
      <c r="BA2013" s="7"/>
      <c r="BB2013" s="7"/>
      <c r="BC2013" s="7"/>
      <c r="BD2013" s="7"/>
      <c r="BE2013" s="7"/>
    </row>
    <row r="2014" spans="2:57" x14ac:dyDescent="0.2">
      <c r="B2014" s="7"/>
      <c r="C2014" s="7"/>
      <c r="E2014" s="7"/>
      <c r="F2014" s="7"/>
      <c r="G2014" s="7"/>
      <c r="H2014" s="7"/>
      <c r="I2014" s="7"/>
      <c r="J2014" s="7"/>
      <c r="K2014" s="7"/>
      <c r="O2014" s="10"/>
      <c r="P2014" s="7"/>
      <c r="Q2014" s="7"/>
      <c r="S2014" s="7"/>
      <c r="T2014" s="7"/>
      <c r="U2014" s="7"/>
      <c r="V2014" s="7"/>
      <c r="X2014" s="7"/>
      <c r="Y2014" s="7"/>
      <c r="Z2014" s="7"/>
      <c r="AA2014" s="7"/>
      <c r="AC2014" s="7"/>
      <c r="AD2014" s="7"/>
      <c r="AF2014" s="7"/>
      <c r="AG2014" s="7"/>
      <c r="AH2014" s="7"/>
      <c r="AI2014" s="7"/>
      <c r="AJ2014" s="7"/>
      <c r="AK2014" s="7"/>
      <c r="AL2014" s="7"/>
      <c r="AM2014" s="7"/>
      <c r="AN2014" s="7"/>
      <c r="AO2014" s="7"/>
      <c r="AP2014" s="7"/>
      <c r="AQ2014" s="7"/>
      <c r="AR2014" s="7"/>
      <c r="AS2014" s="7"/>
      <c r="AT2014" s="7"/>
      <c r="AU2014" s="7"/>
      <c r="AV2014" s="7"/>
      <c r="AW2014" s="7"/>
      <c r="AX2014" s="7"/>
      <c r="AY2014" s="7"/>
      <c r="AZ2014" s="7"/>
      <c r="BA2014" s="7"/>
      <c r="BB2014" s="7"/>
      <c r="BC2014" s="7"/>
      <c r="BD2014" s="7"/>
      <c r="BE2014" s="7"/>
    </row>
    <row r="2015" spans="2:57" x14ac:dyDescent="0.2">
      <c r="B2015" s="7"/>
      <c r="C2015" s="7"/>
      <c r="E2015" s="7"/>
      <c r="F2015" s="7"/>
      <c r="G2015" s="7"/>
      <c r="H2015" s="7"/>
      <c r="I2015" s="7"/>
      <c r="J2015" s="7"/>
      <c r="K2015" s="7"/>
      <c r="O2015" s="10"/>
      <c r="P2015" s="7"/>
      <c r="Q2015" s="7"/>
      <c r="S2015" s="7"/>
      <c r="T2015" s="7"/>
      <c r="U2015" s="7"/>
      <c r="V2015" s="7"/>
      <c r="X2015" s="7"/>
      <c r="Y2015" s="7"/>
      <c r="Z2015" s="7"/>
      <c r="AA2015" s="7"/>
      <c r="AC2015" s="7"/>
      <c r="AD2015" s="7"/>
      <c r="AF2015" s="7"/>
      <c r="AG2015" s="7"/>
      <c r="AH2015" s="7"/>
      <c r="AI2015" s="7"/>
      <c r="AJ2015" s="7"/>
      <c r="AK2015" s="7"/>
      <c r="AL2015" s="7"/>
      <c r="AM2015" s="7"/>
      <c r="AN2015" s="7"/>
      <c r="AO2015" s="7"/>
      <c r="AP2015" s="7"/>
      <c r="AQ2015" s="7"/>
      <c r="AR2015" s="7"/>
      <c r="AS2015" s="7"/>
      <c r="AT2015" s="7"/>
      <c r="AU2015" s="7"/>
      <c r="AV2015" s="7"/>
      <c r="AW2015" s="7"/>
      <c r="AX2015" s="7"/>
      <c r="AY2015" s="7"/>
      <c r="AZ2015" s="7"/>
      <c r="BA2015" s="7"/>
      <c r="BB2015" s="7"/>
      <c r="BC2015" s="7"/>
      <c r="BD2015" s="7"/>
      <c r="BE2015" s="7"/>
    </row>
    <row r="2016" spans="2:57" x14ac:dyDescent="0.2">
      <c r="B2016" s="7"/>
      <c r="C2016" s="7"/>
      <c r="E2016" s="7"/>
      <c r="F2016" s="7"/>
      <c r="G2016" s="7"/>
      <c r="H2016" s="7"/>
      <c r="I2016" s="7"/>
      <c r="J2016" s="7"/>
      <c r="K2016" s="7"/>
      <c r="O2016" s="10"/>
      <c r="P2016" s="7"/>
      <c r="Q2016" s="7"/>
      <c r="S2016" s="7"/>
      <c r="T2016" s="7"/>
      <c r="U2016" s="7"/>
      <c r="V2016" s="7"/>
      <c r="X2016" s="7"/>
      <c r="Y2016" s="7"/>
      <c r="Z2016" s="7"/>
      <c r="AA2016" s="7"/>
      <c r="AC2016" s="7"/>
      <c r="AD2016" s="7"/>
      <c r="AF2016" s="7"/>
      <c r="AG2016" s="7"/>
      <c r="AH2016" s="7"/>
      <c r="AI2016" s="7"/>
      <c r="AJ2016" s="7"/>
      <c r="AK2016" s="7"/>
      <c r="AL2016" s="7"/>
      <c r="AM2016" s="7"/>
      <c r="AN2016" s="7"/>
      <c r="AO2016" s="7"/>
      <c r="AP2016" s="7"/>
      <c r="AQ2016" s="7"/>
      <c r="AR2016" s="7"/>
      <c r="AS2016" s="7"/>
      <c r="AT2016" s="7"/>
      <c r="AU2016" s="7"/>
      <c r="AV2016" s="7"/>
      <c r="AW2016" s="7"/>
      <c r="AX2016" s="7"/>
      <c r="AY2016" s="7"/>
      <c r="AZ2016" s="7"/>
      <c r="BA2016" s="7"/>
      <c r="BB2016" s="7"/>
      <c r="BC2016" s="7"/>
      <c r="BD2016" s="7"/>
      <c r="BE2016" s="7"/>
    </row>
    <row r="2017" spans="2:57" x14ac:dyDescent="0.2">
      <c r="B2017" s="7"/>
      <c r="C2017" s="7"/>
      <c r="E2017" s="7"/>
      <c r="F2017" s="7"/>
      <c r="G2017" s="7"/>
      <c r="H2017" s="7"/>
      <c r="I2017" s="7"/>
      <c r="J2017" s="7"/>
      <c r="K2017" s="7"/>
      <c r="O2017" s="10"/>
      <c r="P2017" s="7"/>
      <c r="Q2017" s="7"/>
      <c r="S2017" s="7"/>
      <c r="T2017" s="7"/>
      <c r="U2017" s="7"/>
      <c r="V2017" s="7"/>
      <c r="X2017" s="7"/>
      <c r="Y2017" s="7"/>
      <c r="Z2017" s="7"/>
      <c r="AA2017" s="7"/>
      <c r="AC2017" s="7"/>
      <c r="AD2017" s="7"/>
      <c r="AF2017" s="7"/>
      <c r="AG2017" s="7"/>
      <c r="AH2017" s="7"/>
      <c r="AI2017" s="7"/>
      <c r="AJ2017" s="7"/>
      <c r="AK2017" s="7"/>
      <c r="AL2017" s="7"/>
      <c r="AM2017" s="7"/>
      <c r="AN2017" s="7"/>
      <c r="AO2017" s="7"/>
      <c r="AP2017" s="7"/>
      <c r="AQ2017" s="7"/>
      <c r="AR2017" s="7"/>
      <c r="AS2017" s="7"/>
      <c r="AT2017" s="7"/>
      <c r="AU2017" s="7"/>
      <c r="AV2017" s="7"/>
      <c r="AW2017" s="7"/>
      <c r="AX2017" s="7"/>
      <c r="AY2017" s="7"/>
      <c r="AZ2017" s="7"/>
      <c r="BA2017" s="7"/>
      <c r="BB2017" s="7"/>
      <c r="BC2017" s="7"/>
      <c r="BD2017" s="7"/>
      <c r="BE2017" s="7"/>
    </row>
    <row r="2018" spans="2:57" x14ac:dyDescent="0.2">
      <c r="B2018" s="7"/>
      <c r="C2018" s="7"/>
      <c r="E2018" s="7"/>
      <c r="F2018" s="7"/>
      <c r="G2018" s="7"/>
      <c r="H2018" s="7"/>
      <c r="I2018" s="7"/>
      <c r="J2018" s="7"/>
      <c r="K2018" s="7"/>
      <c r="O2018" s="10"/>
      <c r="P2018" s="7"/>
      <c r="Q2018" s="7"/>
      <c r="S2018" s="7"/>
      <c r="T2018" s="7"/>
      <c r="U2018" s="7"/>
      <c r="V2018" s="7"/>
      <c r="X2018" s="7"/>
      <c r="Y2018" s="7"/>
      <c r="Z2018" s="7"/>
      <c r="AA2018" s="7"/>
      <c r="AC2018" s="7"/>
      <c r="AD2018" s="7"/>
      <c r="AF2018" s="7"/>
      <c r="AG2018" s="7"/>
      <c r="AH2018" s="7"/>
      <c r="AI2018" s="7"/>
      <c r="AJ2018" s="7"/>
      <c r="AK2018" s="7"/>
      <c r="AL2018" s="7"/>
      <c r="AM2018" s="7"/>
      <c r="AN2018" s="7"/>
      <c r="AO2018" s="7"/>
      <c r="AP2018" s="7"/>
      <c r="AQ2018" s="7"/>
      <c r="AR2018" s="7"/>
      <c r="AS2018" s="7"/>
      <c r="AT2018" s="7"/>
      <c r="AU2018" s="7"/>
      <c r="AV2018" s="7"/>
      <c r="AW2018" s="7"/>
      <c r="AX2018" s="7"/>
      <c r="AY2018" s="7"/>
      <c r="AZ2018" s="7"/>
      <c r="BA2018" s="7"/>
      <c r="BB2018" s="7"/>
      <c r="BC2018" s="7"/>
      <c r="BD2018" s="7"/>
      <c r="BE2018" s="7"/>
    </row>
    <row r="2019" spans="2:57" x14ac:dyDescent="0.2">
      <c r="B2019" s="7"/>
      <c r="C2019" s="7"/>
      <c r="E2019" s="7"/>
      <c r="F2019" s="7"/>
      <c r="G2019" s="7"/>
      <c r="H2019" s="7"/>
      <c r="I2019" s="7"/>
      <c r="J2019" s="7"/>
      <c r="K2019" s="7"/>
      <c r="O2019" s="10"/>
      <c r="P2019" s="7"/>
      <c r="Q2019" s="7"/>
      <c r="S2019" s="7"/>
      <c r="T2019" s="7"/>
      <c r="U2019" s="7"/>
      <c r="V2019" s="7"/>
      <c r="X2019" s="7"/>
      <c r="Y2019" s="7"/>
      <c r="Z2019" s="7"/>
      <c r="AA2019" s="7"/>
      <c r="AC2019" s="7"/>
      <c r="AD2019" s="7"/>
      <c r="AF2019" s="7"/>
      <c r="AG2019" s="7"/>
      <c r="AH2019" s="7"/>
      <c r="AI2019" s="7"/>
      <c r="AJ2019" s="7"/>
      <c r="AK2019" s="7"/>
      <c r="AL2019" s="7"/>
      <c r="AM2019" s="7"/>
      <c r="AN2019" s="7"/>
      <c r="AO2019" s="7"/>
      <c r="AP2019" s="7"/>
      <c r="AQ2019" s="7"/>
      <c r="AR2019" s="7"/>
      <c r="AS2019" s="7"/>
      <c r="AT2019" s="7"/>
      <c r="AU2019" s="7"/>
      <c r="AV2019" s="7"/>
      <c r="AW2019" s="7"/>
      <c r="AX2019" s="7"/>
      <c r="AY2019" s="7"/>
      <c r="AZ2019" s="7"/>
      <c r="BA2019" s="7"/>
      <c r="BB2019" s="7"/>
      <c r="BC2019" s="7"/>
      <c r="BD2019" s="7"/>
      <c r="BE2019" s="7"/>
    </row>
    <row r="2020" spans="2:57" x14ac:dyDescent="0.2">
      <c r="B2020" s="7"/>
      <c r="C2020" s="7"/>
      <c r="E2020" s="7"/>
      <c r="F2020" s="7"/>
      <c r="G2020" s="7"/>
      <c r="H2020" s="7"/>
      <c r="I2020" s="7"/>
      <c r="J2020" s="7"/>
      <c r="K2020" s="7"/>
      <c r="O2020" s="10"/>
      <c r="P2020" s="7"/>
      <c r="Q2020" s="7"/>
      <c r="S2020" s="7"/>
      <c r="T2020" s="7"/>
      <c r="U2020" s="7"/>
      <c r="V2020" s="7"/>
      <c r="X2020" s="7"/>
      <c r="Y2020" s="7"/>
      <c r="Z2020" s="7"/>
      <c r="AA2020" s="7"/>
      <c r="AC2020" s="7"/>
      <c r="AD2020" s="7"/>
      <c r="AF2020" s="7"/>
      <c r="AG2020" s="7"/>
      <c r="AH2020" s="7"/>
      <c r="AI2020" s="7"/>
      <c r="AJ2020" s="7"/>
      <c r="AK2020" s="7"/>
      <c r="AL2020" s="7"/>
      <c r="AM2020" s="7"/>
      <c r="AN2020" s="7"/>
      <c r="AO2020" s="7"/>
      <c r="AP2020" s="7"/>
      <c r="AQ2020" s="7"/>
      <c r="AR2020" s="7"/>
      <c r="AS2020" s="7"/>
      <c r="AT2020" s="7"/>
      <c r="AU2020" s="7"/>
      <c r="AV2020" s="7"/>
      <c r="AW2020" s="7"/>
      <c r="AX2020" s="7"/>
      <c r="AY2020" s="7"/>
      <c r="AZ2020" s="7"/>
      <c r="BA2020" s="7"/>
      <c r="BB2020" s="7"/>
      <c r="BC2020" s="7"/>
      <c r="BD2020" s="7"/>
      <c r="BE2020" s="7"/>
    </row>
    <row r="2021" spans="2:57" x14ac:dyDescent="0.2">
      <c r="B2021" s="7"/>
      <c r="C2021" s="7"/>
      <c r="E2021" s="7"/>
      <c r="F2021" s="7"/>
      <c r="G2021" s="7"/>
      <c r="H2021" s="7"/>
      <c r="I2021" s="7"/>
      <c r="J2021" s="7"/>
      <c r="K2021" s="7"/>
      <c r="O2021" s="10"/>
      <c r="P2021" s="7"/>
      <c r="Q2021" s="7"/>
      <c r="S2021" s="7"/>
      <c r="T2021" s="7"/>
      <c r="U2021" s="7"/>
      <c r="V2021" s="7"/>
      <c r="X2021" s="7"/>
      <c r="Y2021" s="7"/>
      <c r="Z2021" s="7"/>
      <c r="AA2021" s="7"/>
      <c r="AC2021" s="7"/>
      <c r="AD2021" s="7"/>
      <c r="AF2021" s="7"/>
      <c r="AG2021" s="7"/>
      <c r="AH2021" s="7"/>
      <c r="AI2021" s="7"/>
      <c r="AJ2021" s="7"/>
      <c r="AK2021" s="7"/>
      <c r="AL2021" s="7"/>
      <c r="AM2021" s="7"/>
      <c r="AN2021" s="7"/>
      <c r="AO2021" s="7"/>
      <c r="AP2021" s="7"/>
      <c r="AQ2021" s="7"/>
      <c r="AR2021" s="7"/>
      <c r="AS2021" s="7"/>
      <c r="AT2021" s="7"/>
      <c r="AU2021" s="7"/>
      <c r="AV2021" s="7"/>
      <c r="AW2021" s="7"/>
      <c r="AX2021" s="7"/>
      <c r="AY2021" s="7"/>
      <c r="AZ2021" s="7"/>
      <c r="BA2021" s="7"/>
      <c r="BB2021" s="7"/>
      <c r="BC2021" s="7"/>
      <c r="BD2021" s="7"/>
      <c r="BE2021" s="7"/>
    </row>
    <row r="2022" spans="2:57" x14ac:dyDescent="0.2">
      <c r="B2022" s="7"/>
      <c r="C2022" s="7"/>
      <c r="E2022" s="7"/>
      <c r="F2022" s="7"/>
      <c r="G2022" s="7"/>
      <c r="H2022" s="7"/>
      <c r="I2022" s="7"/>
      <c r="J2022" s="7"/>
      <c r="K2022" s="7"/>
      <c r="O2022" s="10"/>
      <c r="P2022" s="7"/>
      <c r="Q2022" s="7"/>
      <c r="S2022" s="7"/>
      <c r="T2022" s="7"/>
      <c r="U2022" s="7"/>
      <c r="V2022" s="7"/>
      <c r="X2022" s="7"/>
      <c r="Y2022" s="7"/>
      <c r="Z2022" s="7"/>
      <c r="AA2022" s="7"/>
      <c r="AC2022" s="7"/>
      <c r="AD2022" s="7"/>
      <c r="AF2022" s="7"/>
      <c r="AG2022" s="7"/>
      <c r="AH2022" s="7"/>
      <c r="AI2022" s="7"/>
      <c r="AJ2022" s="7"/>
      <c r="AK2022" s="7"/>
      <c r="AL2022" s="7"/>
      <c r="AM2022" s="7"/>
      <c r="AN2022" s="7"/>
      <c r="AO2022" s="7"/>
      <c r="AP2022" s="7"/>
      <c r="AQ2022" s="7"/>
      <c r="AR2022" s="7"/>
      <c r="AS2022" s="7"/>
      <c r="AT2022" s="7"/>
      <c r="AU2022" s="7"/>
      <c r="AV2022" s="7"/>
      <c r="AW2022" s="7"/>
      <c r="AX2022" s="7"/>
      <c r="AY2022" s="7"/>
      <c r="AZ2022" s="7"/>
      <c r="BA2022" s="7"/>
      <c r="BB2022" s="7"/>
      <c r="BC2022" s="7"/>
      <c r="BD2022" s="7"/>
      <c r="BE2022" s="7"/>
    </row>
    <row r="2023" spans="2:57" x14ac:dyDescent="0.2">
      <c r="B2023" s="7"/>
      <c r="C2023" s="7"/>
      <c r="E2023" s="7"/>
      <c r="F2023" s="7"/>
      <c r="G2023" s="7"/>
      <c r="H2023" s="7"/>
      <c r="I2023" s="7"/>
      <c r="J2023" s="7"/>
      <c r="K2023" s="7"/>
      <c r="O2023" s="10"/>
      <c r="P2023" s="7"/>
      <c r="Q2023" s="7"/>
      <c r="S2023" s="7"/>
      <c r="T2023" s="7"/>
      <c r="U2023" s="7"/>
      <c r="V2023" s="7"/>
      <c r="X2023" s="7"/>
      <c r="Y2023" s="7"/>
      <c r="Z2023" s="7"/>
      <c r="AA2023" s="7"/>
      <c r="AC2023" s="7"/>
      <c r="AD2023" s="7"/>
      <c r="AF2023" s="7"/>
      <c r="AG2023" s="7"/>
      <c r="AH2023" s="7"/>
      <c r="AI2023" s="7"/>
      <c r="AJ2023" s="7"/>
      <c r="AK2023" s="7"/>
      <c r="AL2023" s="7"/>
      <c r="AM2023" s="7"/>
      <c r="AN2023" s="7"/>
      <c r="AO2023" s="7"/>
      <c r="AP2023" s="7"/>
      <c r="AQ2023" s="7"/>
      <c r="AR2023" s="7"/>
      <c r="AS2023" s="7"/>
      <c r="AT2023" s="7"/>
      <c r="AU2023" s="7"/>
      <c r="AV2023" s="7"/>
      <c r="AW2023" s="7"/>
      <c r="AX2023" s="7"/>
      <c r="AY2023" s="7"/>
      <c r="AZ2023" s="7"/>
      <c r="BA2023" s="7"/>
      <c r="BB2023" s="7"/>
      <c r="BC2023" s="7"/>
      <c r="BD2023" s="7"/>
      <c r="BE2023" s="7"/>
    </row>
    <row r="2024" spans="2:57" x14ac:dyDescent="0.2">
      <c r="B2024" s="7"/>
      <c r="C2024" s="7"/>
      <c r="E2024" s="7"/>
      <c r="F2024" s="7"/>
      <c r="G2024" s="7"/>
      <c r="H2024" s="7"/>
      <c r="I2024" s="7"/>
      <c r="J2024" s="7"/>
      <c r="K2024" s="7"/>
      <c r="O2024" s="10"/>
      <c r="P2024" s="7"/>
      <c r="Q2024" s="7"/>
      <c r="S2024" s="7"/>
      <c r="T2024" s="7"/>
      <c r="U2024" s="7"/>
      <c r="V2024" s="7"/>
      <c r="X2024" s="7"/>
      <c r="Y2024" s="7"/>
      <c r="Z2024" s="7"/>
      <c r="AA2024" s="7"/>
      <c r="AC2024" s="7"/>
      <c r="AD2024" s="7"/>
      <c r="AF2024" s="7"/>
      <c r="AG2024" s="7"/>
      <c r="AH2024" s="7"/>
      <c r="AI2024" s="7"/>
      <c r="AJ2024" s="7"/>
      <c r="AK2024" s="7"/>
      <c r="AL2024" s="7"/>
      <c r="AM2024" s="7"/>
      <c r="AN2024" s="7"/>
      <c r="AO2024" s="7"/>
      <c r="AP2024" s="7"/>
      <c r="AQ2024" s="7"/>
      <c r="AR2024" s="7"/>
      <c r="AS2024" s="7"/>
      <c r="AT2024" s="7"/>
      <c r="AU2024" s="7"/>
      <c r="AV2024" s="7"/>
      <c r="AW2024" s="7"/>
      <c r="AX2024" s="7"/>
      <c r="AY2024" s="7"/>
      <c r="AZ2024" s="7"/>
      <c r="BA2024" s="7"/>
      <c r="BB2024" s="7"/>
      <c r="BC2024" s="7"/>
      <c r="BD2024" s="7"/>
      <c r="BE2024" s="7"/>
    </row>
    <row r="2025" spans="2:57" x14ac:dyDescent="0.2">
      <c r="B2025" s="7"/>
      <c r="C2025" s="7"/>
      <c r="E2025" s="7"/>
      <c r="F2025" s="7"/>
      <c r="G2025" s="7"/>
      <c r="H2025" s="7"/>
      <c r="I2025" s="7"/>
      <c r="J2025" s="7"/>
      <c r="K2025" s="7"/>
      <c r="O2025" s="10"/>
      <c r="P2025" s="7"/>
      <c r="Q2025" s="7"/>
      <c r="S2025" s="7"/>
      <c r="T2025" s="7"/>
      <c r="U2025" s="7"/>
      <c r="V2025" s="7"/>
      <c r="X2025" s="7"/>
      <c r="Y2025" s="7"/>
      <c r="Z2025" s="7"/>
      <c r="AA2025" s="7"/>
      <c r="AC2025" s="7"/>
      <c r="AD2025" s="7"/>
      <c r="AF2025" s="7"/>
      <c r="AG2025" s="7"/>
      <c r="AH2025" s="7"/>
      <c r="AI2025" s="7"/>
      <c r="AJ2025" s="7"/>
      <c r="AK2025" s="7"/>
      <c r="AL2025" s="7"/>
      <c r="AM2025" s="7"/>
      <c r="AN2025" s="7"/>
      <c r="AO2025" s="7"/>
      <c r="AP2025" s="7"/>
      <c r="AQ2025" s="7"/>
      <c r="AR2025" s="7"/>
      <c r="AS2025" s="7"/>
      <c r="AT2025" s="7"/>
      <c r="AU2025" s="7"/>
      <c r="AV2025" s="7"/>
      <c r="AW2025" s="7"/>
      <c r="AX2025" s="7"/>
      <c r="AY2025" s="7"/>
      <c r="AZ2025" s="7"/>
      <c r="BA2025" s="7"/>
      <c r="BB2025" s="7"/>
      <c r="BC2025" s="7"/>
      <c r="BD2025" s="7"/>
      <c r="BE2025" s="7"/>
    </row>
    <row r="2026" spans="2:57" x14ac:dyDescent="0.2">
      <c r="B2026" s="7"/>
      <c r="C2026" s="7"/>
      <c r="E2026" s="7"/>
      <c r="F2026" s="7"/>
      <c r="G2026" s="7"/>
      <c r="H2026" s="7"/>
      <c r="I2026" s="7"/>
      <c r="J2026" s="7"/>
      <c r="K2026" s="7"/>
      <c r="O2026" s="10"/>
      <c r="P2026" s="7"/>
      <c r="Q2026" s="7"/>
      <c r="S2026" s="7"/>
      <c r="T2026" s="7"/>
      <c r="U2026" s="7"/>
      <c r="V2026" s="7"/>
      <c r="X2026" s="7"/>
      <c r="Y2026" s="7"/>
      <c r="Z2026" s="7"/>
      <c r="AA2026" s="7"/>
      <c r="AC2026" s="7"/>
      <c r="AD2026" s="7"/>
      <c r="AF2026" s="7"/>
      <c r="AG2026" s="7"/>
      <c r="AH2026" s="7"/>
      <c r="AI2026" s="7"/>
      <c r="AJ2026" s="7"/>
      <c r="AK2026" s="7"/>
      <c r="AL2026" s="7"/>
      <c r="AM2026" s="7"/>
      <c r="AN2026" s="7"/>
      <c r="AO2026" s="7"/>
      <c r="AP2026" s="7"/>
      <c r="AQ2026" s="7"/>
      <c r="AR2026" s="7"/>
      <c r="AS2026" s="7"/>
      <c r="AT2026" s="7"/>
      <c r="AU2026" s="7"/>
      <c r="AV2026" s="7"/>
      <c r="AW2026" s="7"/>
      <c r="AX2026" s="7"/>
      <c r="AY2026" s="7"/>
      <c r="AZ2026" s="7"/>
      <c r="BA2026" s="7"/>
      <c r="BB2026" s="7"/>
      <c r="BC2026" s="7"/>
      <c r="BD2026" s="7"/>
      <c r="BE2026" s="7"/>
    </row>
    <row r="2027" spans="2:57" x14ac:dyDescent="0.2">
      <c r="B2027" s="7"/>
      <c r="C2027" s="7"/>
      <c r="E2027" s="7"/>
      <c r="F2027" s="7"/>
      <c r="G2027" s="7"/>
      <c r="H2027" s="7"/>
      <c r="I2027" s="7"/>
      <c r="J2027" s="7"/>
      <c r="K2027" s="7"/>
      <c r="O2027" s="10"/>
      <c r="P2027" s="7"/>
      <c r="Q2027" s="7"/>
      <c r="S2027" s="7"/>
      <c r="T2027" s="7"/>
      <c r="U2027" s="7"/>
      <c r="V2027" s="7"/>
      <c r="X2027" s="7"/>
      <c r="Y2027" s="7"/>
      <c r="Z2027" s="7"/>
      <c r="AA2027" s="7"/>
      <c r="AC2027" s="7"/>
      <c r="AD2027" s="7"/>
      <c r="AF2027" s="7"/>
      <c r="AG2027" s="7"/>
      <c r="AH2027" s="7"/>
      <c r="AI2027" s="7"/>
      <c r="AJ2027" s="7"/>
      <c r="AK2027" s="7"/>
      <c r="AL2027" s="7"/>
      <c r="AM2027" s="7"/>
      <c r="AN2027" s="7"/>
      <c r="AO2027" s="7"/>
      <c r="AP2027" s="7"/>
      <c r="AQ2027" s="7"/>
      <c r="AR2027" s="7"/>
      <c r="AS2027" s="7"/>
      <c r="AT2027" s="7"/>
      <c r="AU2027" s="7"/>
      <c r="AV2027" s="7"/>
      <c r="AW2027" s="7"/>
      <c r="AX2027" s="7"/>
      <c r="AY2027" s="7"/>
      <c r="AZ2027" s="7"/>
      <c r="BA2027" s="7"/>
      <c r="BB2027" s="7"/>
      <c r="BC2027" s="7"/>
      <c r="BD2027" s="7"/>
      <c r="BE2027" s="7"/>
    </row>
    <row r="2028" spans="2:57" x14ac:dyDescent="0.2">
      <c r="B2028" s="7"/>
      <c r="C2028" s="7"/>
      <c r="E2028" s="7"/>
      <c r="F2028" s="7"/>
      <c r="G2028" s="7"/>
      <c r="H2028" s="7"/>
      <c r="I2028" s="7"/>
      <c r="J2028" s="7"/>
      <c r="K2028" s="7"/>
      <c r="O2028" s="10"/>
      <c r="P2028" s="7"/>
      <c r="Q2028" s="7"/>
      <c r="S2028" s="7"/>
      <c r="T2028" s="7"/>
      <c r="U2028" s="7"/>
      <c r="V2028" s="7"/>
      <c r="X2028" s="7"/>
      <c r="Y2028" s="7"/>
      <c r="Z2028" s="7"/>
      <c r="AA2028" s="7"/>
      <c r="AC2028" s="7"/>
      <c r="AD2028" s="7"/>
      <c r="AF2028" s="7"/>
      <c r="AG2028" s="7"/>
      <c r="AH2028" s="7"/>
      <c r="AI2028" s="7"/>
      <c r="AJ2028" s="7"/>
      <c r="AK2028" s="7"/>
      <c r="AL2028" s="7"/>
      <c r="AM2028" s="7"/>
      <c r="AN2028" s="7"/>
      <c r="AO2028" s="7"/>
      <c r="AP2028" s="7"/>
      <c r="AQ2028" s="7"/>
      <c r="AR2028" s="7"/>
      <c r="AS2028" s="7"/>
      <c r="AT2028" s="7"/>
      <c r="AU2028" s="7"/>
      <c r="AV2028" s="7"/>
      <c r="AW2028" s="7"/>
      <c r="AX2028" s="7"/>
      <c r="AY2028" s="7"/>
      <c r="AZ2028" s="7"/>
      <c r="BA2028" s="7"/>
      <c r="BB2028" s="7"/>
      <c r="BC2028" s="7"/>
      <c r="BD2028" s="7"/>
      <c r="BE2028" s="7"/>
    </row>
    <row r="2029" spans="2:57" x14ac:dyDescent="0.2">
      <c r="B2029" s="7"/>
      <c r="C2029" s="7"/>
      <c r="E2029" s="7"/>
      <c r="F2029" s="7"/>
      <c r="G2029" s="7"/>
      <c r="H2029" s="7"/>
      <c r="I2029" s="7"/>
      <c r="J2029" s="7"/>
      <c r="K2029" s="7"/>
      <c r="O2029" s="10"/>
      <c r="P2029" s="7"/>
      <c r="Q2029" s="7"/>
      <c r="S2029" s="7"/>
      <c r="T2029" s="7"/>
      <c r="U2029" s="7"/>
      <c r="V2029" s="7"/>
      <c r="X2029" s="7"/>
      <c r="Y2029" s="7"/>
      <c r="Z2029" s="7"/>
      <c r="AA2029" s="7"/>
      <c r="AC2029" s="7"/>
      <c r="AD2029" s="7"/>
      <c r="AF2029" s="7"/>
      <c r="AG2029" s="7"/>
      <c r="AH2029" s="7"/>
      <c r="AI2029" s="7"/>
      <c r="AJ2029" s="7"/>
      <c r="AK2029" s="7"/>
      <c r="AL2029" s="7"/>
      <c r="AM2029" s="7"/>
      <c r="AN2029" s="7"/>
      <c r="AO2029" s="7"/>
      <c r="AP2029" s="7"/>
      <c r="AQ2029" s="7"/>
      <c r="AR2029" s="7"/>
      <c r="AS2029" s="7"/>
      <c r="AT2029" s="7"/>
      <c r="AU2029" s="7"/>
      <c r="AV2029" s="7"/>
      <c r="AW2029" s="7"/>
      <c r="AX2029" s="7"/>
      <c r="AY2029" s="7"/>
      <c r="AZ2029" s="7"/>
      <c r="BA2029" s="7"/>
      <c r="BB2029" s="7"/>
      <c r="BC2029" s="7"/>
      <c r="BD2029" s="7"/>
      <c r="BE2029" s="7"/>
    </row>
    <row r="2030" spans="2:57" x14ac:dyDescent="0.2">
      <c r="B2030" s="7"/>
      <c r="C2030" s="7"/>
      <c r="E2030" s="7"/>
      <c r="F2030" s="7"/>
      <c r="G2030" s="7"/>
      <c r="H2030" s="7"/>
      <c r="I2030" s="7"/>
      <c r="J2030" s="7"/>
      <c r="K2030" s="7"/>
      <c r="O2030" s="10"/>
      <c r="P2030" s="7"/>
      <c r="Q2030" s="7"/>
      <c r="S2030" s="7"/>
      <c r="T2030" s="7"/>
      <c r="U2030" s="7"/>
      <c r="V2030" s="7"/>
      <c r="X2030" s="7"/>
      <c r="Y2030" s="7"/>
      <c r="Z2030" s="7"/>
      <c r="AA2030" s="7"/>
      <c r="AC2030" s="7"/>
      <c r="AD2030" s="7"/>
      <c r="AF2030" s="7"/>
      <c r="AG2030" s="7"/>
      <c r="AH2030" s="7"/>
      <c r="AI2030" s="7"/>
      <c r="AJ2030" s="7"/>
      <c r="AK2030" s="7"/>
      <c r="AL2030" s="7"/>
      <c r="AM2030" s="7"/>
      <c r="AN2030" s="7"/>
      <c r="AO2030" s="7"/>
      <c r="AP2030" s="7"/>
      <c r="AQ2030" s="7"/>
      <c r="AR2030" s="7"/>
      <c r="AS2030" s="7"/>
      <c r="AT2030" s="7"/>
      <c r="AU2030" s="7"/>
      <c r="AV2030" s="7"/>
      <c r="AW2030" s="7"/>
      <c r="AX2030" s="7"/>
      <c r="AY2030" s="7"/>
      <c r="AZ2030" s="7"/>
      <c r="BA2030" s="7"/>
      <c r="BB2030" s="7"/>
      <c r="BC2030" s="7"/>
      <c r="BD2030" s="7"/>
      <c r="BE2030" s="7"/>
    </row>
    <row r="2031" spans="2:57" x14ac:dyDescent="0.2">
      <c r="B2031" s="7"/>
      <c r="C2031" s="7"/>
      <c r="E2031" s="7"/>
      <c r="F2031" s="7"/>
      <c r="G2031" s="7"/>
      <c r="H2031" s="7"/>
      <c r="I2031" s="7"/>
      <c r="J2031" s="7"/>
      <c r="K2031" s="7"/>
      <c r="O2031" s="10"/>
      <c r="P2031" s="7"/>
      <c r="Q2031" s="7"/>
      <c r="S2031" s="7"/>
      <c r="T2031" s="7"/>
      <c r="U2031" s="7"/>
      <c r="V2031" s="7"/>
      <c r="X2031" s="7"/>
      <c r="Y2031" s="7"/>
      <c r="Z2031" s="7"/>
      <c r="AA2031" s="7"/>
      <c r="AC2031" s="7"/>
      <c r="AD2031" s="7"/>
      <c r="AF2031" s="7"/>
      <c r="AG2031" s="7"/>
      <c r="AH2031" s="7"/>
      <c r="AI2031" s="7"/>
      <c r="AJ2031" s="7"/>
      <c r="AK2031" s="7"/>
      <c r="AL2031" s="7"/>
      <c r="AM2031" s="7"/>
      <c r="AN2031" s="7"/>
      <c r="AO2031" s="7"/>
      <c r="AP2031" s="7"/>
      <c r="AQ2031" s="7"/>
      <c r="AR2031" s="7"/>
      <c r="AS2031" s="7"/>
      <c r="AT2031" s="7"/>
      <c r="AU2031" s="7"/>
      <c r="AV2031" s="7"/>
      <c r="AW2031" s="7"/>
      <c r="AX2031" s="7"/>
      <c r="AY2031" s="7"/>
      <c r="AZ2031" s="7"/>
      <c r="BA2031" s="7"/>
      <c r="BB2031" s="7"/>
      <c r="BC2031" s="7"/>
      <c r="BD2031" s="7"/>
      <c r="BE2031" s="7"/>
    </row>
    <row r="2032" spans="2:57" x14ac:dyDescent="0.2">
      <c r="B2032" s="7"/>
      <c r="C2032" s="7"/>
      <c r="E2032" s="7"/>
      <c r="F2032" s="7"/>
      <c r="G2032" s="7"/>
      <c r="H2032" s="7"/>
      <c r="I2032" s="7"/>
      <c r="J2032" s="7"/>
      <c r="K2032" s="7"/>
      <c r="O2032" s="10"/>
      <c r="P2032" s="7"/>
      <c r="Q2032" s="7"/>
      <c r="S2032" s="7"/>
      <c r="T2032" s="7"/>
      <c r="U2032" s="7"/>
      <c r="V2032" s="7"/>
      <c r="X2032" s="7"/>
      <c r="Y2032" s="7"/>
      <c r="Z2032" s="7"/>
      <c r="AA2032" s="7"/>
      <c r="AC2032" s="7"/>
      <c r="AD2032" s="7"/>
      <c r="AF2032" s="7"/>
      <c r="AG2032" s="7"/>
      <c r="AH2032" s="7"/>
      <c r="AI2032" s="7"/>
      <c r="AJ2032" s="7"/>
      <c r="AK2032" s="7"/>
      <c r="AL2032" s="7"/>
      <c r="AM2032" s="7"/>
      <c r="AN2032" s="7"/>
      <c r="AO2032" s="7"/>
      <c r="AP2032" s="7"/>
      <c r="AQ2032" s="7"/>
      <c r="AR2032" s="7"/>
      <c r="AS2032" s="7"/>
      <c r="AT2032" s="7"/>
      <c r="AU2032" s="7"/>
      <c r="AV2032" s="7"/>
      <c r="AW2032" s="7"/>
      <c r="AX2032" s="7"/>
      <c r="AY2032" s="7"/>
      <c r="AZ2032" s="7"/>
      <c r="BA2032" s="7"/>
      <c r="BB2032" s="7"/>
      <c r="BC2032" s="7"/>
      <c r="BD2032" s="7"/>
      <c r="BE2032" s="7"/>
    </row>
    <row r="2033" spans="2:57" x14ac:dyDescent="0.2">
      <c r="B2033" s="7"/>
      <c r="C2033" s="7"/>
      <c r="E2033" s="7"/>
      <c r="F2033" s="7"/>
      <c r="G2033" s="7"/>
      <c r="H2033" s="7"/>
      <c r="I2033" s="7"/>
      <c r="J2033" s="7"/>
      <c r="K2033" s="7"/>
      <c r="O2033" s="10"/>
      <c r="P2033" s="7"/>
      <c r="Q2033" s="7"/>
      <c r="S2033" s="7"/>
      <c r="T2033" s="7"/>
      <c r="U2033" s="7"/>
      <c r="V2033" s="7"/>
      <c r="X2033" s="7"/>
      <c r="Y2033" s="7"/>
      <c r="Z2033" s="7"/>
      <c r="AA2033" s="7"/>
      <c r="AC2033" s="7"/>
      <c r="AD2033" s="7"/>
      <c r="AF2033" s="7"/>
      <c r="AG2033" s="7"/>
      <c r="AH2033" s="7"/>
      <c r="AI2033" s="7"/>
      <c r="AJ2033" s="7"/>
      <c r="AK2033" s="7"/>
      <c r="AL2033" s="7"/>
      <c r="AM2033" s="7"/>
      <c r="AN2033" s="7"/>
      <c r="AO2033" s="7"/>
      <c r="AP2033" s="7"/>
      <c r="AQ2033" s="7"/>
      <c r="AR2033" s="7"/>
      <c r="AS2033" s="7"/>
      <c r="AT2033" s="7"/>
      <c r="AU2033" s="7"/>
      <c r="AV2033" s="7"/>
      <c r="AW2033" s="7"/>
      <c r="AX2033" s="7"/>
      <c r="AY2033" s="7"/>
      <c r="AZ2033" s="7"/>
      <c r="BA2033" s="7"/>
      <c r="BB2033" s="7"/>
      <c r="BC2033" s="7"/>
      <c r="BD2033" s="7"/>
      <c r="BE2033" s="7"/>
    </row>
    <row r="2034" spans="2:57" x14ac:dyDescent="0.2">
      <c r="B2034" s="7"/>
      <c r="C2034" s="7"/>
      <c r="E2034" s="7"/>
      <c r="F2034" s="7"/>
      <c r="G2034" s="7"/>
      <c r="H2034" s="7"/>
      <c r="I2034" s="7"/>
      <c r="J2034" s="7"/>
      <c r="K2034" s="7"/>
      <c r="O2034" s="10"/>
      <c r="P2034" s="7"/>
      <c r="Q2034" s="7"/>
      <c r="S2034" s="7"/>
      <c r="T2034" s="7"/>
      <c r="U2034" s="7"/>
      <c r="V2034" s="7"/>
      <c r="X2034" s="7"/>
      <c r="Y2034" s="7"/>
      <c r="Z2034" s="7"/>
      <c r="AA2034" s="7"/>
      <c r="AC2034" s="7"/>
      <c r="AD2034" s="7"/>
      <c r="AF2034" s="7"/>
      <c r="AG2034" s="7"/>
      <c r="AH2034" s="7"/>
      <c r="AI2034" s="7"/>
      <c r="AJ2034" s="7"/>
      <c r="AK2034" s="7"/>
      <c r="AL2034" s="7"/>
      <c r="AM2034" s="7"/>
      <c r="AN2034" s="7"/>
      <c r="AO2034" s="7"/>
      <c r="AP2034" s="7"/>
      <c r="AQ2034" s="7"/>
      <c r="AR2034" s="7"/>
      <c r="AS2034" s="7"/>
      <c r="AT2034" s="7"/>
      <c r="AU2034" s="7"/>
      <c r="AV2034" s="7"/>
      <c r="AW2034" s="7"/>
      <c r="AX2034" s="7"/>
      <c r="AY2034" s="7"/>
      <c r="AZ2034" s="7"/>
      <c r="BA2034" s="7"/>
      <c r="BB2034" s="7"/>
      <c r="BC2034" s="7"/>
      <c r="BD2034" s="7"/>
      <c r="BE2034" s="7"/>
    </row>
    <row r="2035" spans="2:57" x14ac:dyDescent="0.2">
      <c r="B2035" s="7"/>
      <c r="C2035" s="7"/>
      <c r="E2035" s="7"/>
      <c r="F2035" s="7"/>
      <c r="G2035" s="7"/>
      <c r="H2035" s="7"/>
      <c r="I2035" s="7"/>
      <c r="J2035" s="7"/>
      <c r="K2035" s="7"/>
      <c r="O2035" s="10"/>
      <c r="P2035" s="7"/>
      <c r="Q2035" s="7"/>
      <c r="S2035" s="7"/>
      <c r="T2035" s="7"/>
      <c r="U2035" s="7"/>
      <c r="V2035" s="7"/>
      <c r="X2035" s="7"/>
      <c r="Y2035" s="7"/>
      <c r="Z2035" s="7"/>
      <c r="AA2035" s="7"/>
      <c r="AC2035" s="7"/>
      <c r="AD2035" s="7"/>
      <c r="AF2035" s="7"/>
      <c r="AG2035" s="7"/>
      <c r="AH2035" s="7"/>
      <c r="AI2035" s="7"/>
      <c r="AJ2035" s="7"/>
      <c r="AK2035" s="7"/>
      <c r="AL2035" s="7"/>
      <c r="AM2035" s="7"/>
      <c r="AN2035" s="7"/>
      <c r="AO2035" s="7"/>
      <c r="AP2035" s="7"/>
      <c r="AQ2035" s="7"/>
      <c r="AR2035" s="7"/>
      <c r="AS2035" s="7"/>
      <c r="AT2035" s="7"/>
      <c r="AU2035" s="7"/>
      <c r="AV2035" s="7"/>
      <c r="AW2035" s="7"/>
      <c r="AX2035" s="7"/>
      <c r="AY2035" s="7"/>
      <c r="AZ2035" s="7"/>
      <c r="BA2035" s="7"/>
      <c r="BB2035" s="7"/>
      <c r="BC2035" s="7"/>
      <c r="BD2035" s="7"/>
      <c r="BE2035" s="7"/>
    </row>
    <row r="2036" spans="2:57" x14ac:dyDescent="0.2">
      <c r="B2036" s="7"/>
      <c r="C2036" s="7"/>
      <c r="E2036" s="7"/>
      <c r="F2036" s="7"/>
      <c r="G2036" s="7"/>
      <c r="H2036" s="7"/>
      <c r="I2036" s="7"/>
      <c r="J2036" s="7"/>
      <c r="K2036" s="7"/>
      <c r="O2036" s="10"/>
      <c r="P2036" s="7"/>
      <c r="Q2036" s="7"/>
      <c r="S2036" s="7"/>
      <c r="T2036" s="7"/>
      <c r="U2036" s="7"/>
      <c r="V2036" s="7"/>
      <c r="X2036" s="7"/>
      <c r="Y2036" s="7"/>
      <c r="Z2036" s="7"/>
      <c r="AA2036" s="7"/>
      <c r="AC2036" s="7"/>
      <c r="AD2036" s="7"/>
      <c r="AF2036" s="7"/>
      <c r="AG2036" s="7"/>
      <c r="AH2036" s="7"/>
      <c r="AI2036" s="7"/>
      <c r="AJ2036" s="7"/>
      <c r="AK2036" s="7"/>
      <c r="AL2036" s="7"/>
      <c r="AM2036" s="7"/>
      <c r="AN2036" s="7"/>
      <c r="AO2036" s="7"/>
      <c r="AP2036" s="7"/>
      <c r="AQ2036" s="7"/>
      <c r="AR2036" s="7"/>
      <c r="AS2036" s="7"/>
      <c r="AT2036" s="7"/>
      <c r="AU2036" s="7"/>
      <c r="AV2036" s="7"/>
      <c r="AW2036" s="7"/>
      <c r="AX2036" s="7"/>
      <c r="AY2036" s="7"/>
      <c r="AZ2036" s="7"/>
      <c r="BA2036" s="7"/>
      <c r="BB2036" s="7"/>
      <c r="BC2036" s="7"/>
      <c r="BD2036" s="7"/>
      <c r="BE2036" s="7"/>
    </row>
    <row r="2037" spans="2:57" x14ac:dyDescent="0.2">
      <c r="B2037" s="7"/>
      <c r="C2037" s="7"/>
      <c r="E2037" s="7"/>
      <c r="F2037" s="7"/>
      <c r="G2037" s="7"/>
      <c r="H2037" s="7"/>
      <c r="I2037" s="7"/>
      <c r="J2037" s="7"/>
      <c r="K2037" s="7"/>
      <c r="O2037" s="10"/>
      <c r="P2037" s="7"/>
      <c r="Q2037" s="7"/>
      <c r="S2037" s="7"/>
      <c r="T2037" s="7"/>
      <c r="U2037" s="7"/>
      <c r="V2037" s="7"/>
      <c r="X2037" s="7"/>
      <c r="Y2037" s="7"/>
      <c r="Z2037" s="7"/>
      <c r="AA2037" s="7"/>
      <c r="AC2037" s="7"/>
      <c r="AD2037" s="7"/>
      <c r="AF2037" s="7"/>
      <c r="AG2037" s="7"/>
      <c r="AH2037" s="7"/>
      <c r="AI2037" s="7"/>
      <c r="AJ2037" s="7"/>
      <c r="AK2037" s="7"/>
      <c r="AL2037" s="7"/>
      <c r="AM2037" s="7"/>
      <c r="AN2037" s="7"/>
      <c r="AO2037" s="7"/>
      <c r="AP2037" s="7"/>
      <c r="AQ2037" s="7"/>
      <c r="AR2037" s="7"/>
      <c r="AS2037" s="7"/>
      <c r="AT2037" s="7"/>
      <c r="AU2037" s="7"/>
      <c r="AV2037" s="7"/>
      <c r="AW2037" s="7"/>
      <c r="AX2037" s="7"/>
      <c r="AY2037" s="7"/>
      <c r="AZ2037" s="7"/>
      <c r="BA2037" s="7"/>
      <c r="BB2037" s="7"/>
      <c r="BC2037" s="7"/>
      <c r="BD2037" s="7"/>
      <c r="BE2037" s="7"/>
    </row>
    <row r="2038" spans="2:57" x14ac:dyDescent="0.2">
      <c r="B2038" s="7"/>
      <c r="C2038" s="7"/>
      <c r="E2038" s="7"/>
      <c r="F2038" s="7"/>
      <c r="G2038" s="7"/>
      <c r="H2038" s="7"/>
      <c r="I2038" s="7"/>
      <c r="J2038" s="7"/>
      <c r="K2038" s="7"/>
      <c r="O2038" s="10"/>
      <c r="P2038" s="7"/>
      <c r="Q2038" s="7"/>
      <c r="S2038" s="7"/>
      <c r="T2038" s="7"/>
      <c r="U2038" s="7"/>
      <c r="V2038" s="7"/>
      <c r="X2038" s="7"/>
      <c r="Y2038" s="7"/>
      <c r="Z2038" s="7"/>
      <c r="AA2038" s="7"/>
      <c r="AC2038" s="7"/>
      <c r="AD2038" s="7"/>
      <c r="AF2038" s="7"/>
      <c r="AG2038" s="7"/>
      <c r="AH2038" s="7"/>
      <c r="AI2038" s="7"/>
      <c r="AJ2038" s="7"/>
      <c r="AK2038" s="7"/>
      <c r="AL2038" s="7"/>
      <c r="AM2038" s="7"/>
      <c r="AN2038" s="7"/>
      <c r="AO2038" s="7"/>
      <c r="AP2038" s="7"/>
      <c r="AQ2038" s="7"/>
      <c r="AR2038" s="7"/>
      <c r="AS2038" s="7"/>
      <c r="AT2038" s="7"/>
      <c r="AU2038" s="7"/>
      <c r="AV2038" s="7"/>
      <c r="AW2038" s="7"/>
      <c r="AX2038" s="7"/>
      <c r="AY2038" s="7"/>
      <c r="AZ2038" s="7"/>
      <c r="BA2038" s="7"/>
      <c r="BB2038" s="7"/>
      <c r="BC2038" s="7"/>
      <c r="BD2038" s="7"/>
      <c r="BE2038" s="7"/>
    </row>
    <row r="2039" spans="2:57" x14ac:dyDescent="0.2">
      <c r="B2039" s="7"/>
      <c r="C2039" s="7"/>
      <c r="E2039" s="7"/>
      <c r="F2039" s="7"/>
      <c r="G2039" s="7"/>
      <c r="H2039" s="7"/>
      <c r="I2039" s="7"/>
      <c r="J2039" s="7"/>
      <c r="K2039" s="7"/>
      <c r="O2039" s="10"/>
      <c r="P2039" s="7"/>
      <c r="Q2039" s="7"/>
      <c r="S2039" s="7"/>
      <c r="T2039" s="7"/>
      <c r="U2039" s="7"/>
      <c r="V2039" s="7"/>
      <c r="X2039" s="7"/>
      <c r="Y2039" s="7"/>
      <c r="Z2039" s="7"/>
      <c r="AA2039" s="7"/>
      <c r="AC2039" s="7"/>
      <c r="AD2039" s="7"/>
      <c r="AF2039" s="7"/>
      <c r="AG2039" s="7"/>
      <c r="AH2039" s="7"/>
      <c r="AI2039" s="7"/>
      <c r="AJ2039" s="7"/>
      <c r="AK2039" s="7"/>
      <c r="AL2039" s="7"/>
      <c r="AM2039" s="7"/>
      <c r="AN2039" s="7"/>
      <c r="AO2039" s="7"/>
      <c r="AP2039" s="7"/>
      <c r="AQ2039" s="7"/>
      <c r="AR2039" s="7"/>
      <c r="AS2039" s="7"/>
      <c r="AT2039" s="7"/>
      <c r="AU2039" s="7"/>
      <c r="AV2039" s="7"/>
      <c r="AW2039" s="7"/>
      <c r="AX2039" s="7"/>
      <c r="AY2039" s="7"/>
      <c r="AZ2039" s="7"/>
      <c r="BA2039" s="7"/>
      <c r="BB2039" s="7"/>
      <c r="BC2039" s="7"/>
      <c r="BD2039" s="7"/>
      <c r="BE2039" s="7"/>
    </row>
    <row r="2040" spans="2:57" x14ac:dyDescent="0.2">
      <c r="B2040" s="7"/>
      <c r="C2040" s="7"/>
      <c r="E2040" s="7"/>
      <c r="F2040" s="7"/>
      <c r="G2040" s="7"/>
      <c r="H2040" s="7"/>
      <c r="I2040" s="7"/>
      <c r="J2040" s="7"/>
      <c r="K2040" s="7"/>
      <c r="O2040" s="10"/>
      <c r="P2040" s="7"/>
      <c r="Q2040" s="7"/>
      <c r="S2040" s="7"/>
      <c r="T2040" s="7"/>
      <c r="U2040" s="7"/>
      <c r="V2040" s="7"/>
      <c r="X2040" s="7"/>
      <c r="Y2040" s="7"/>
      <c r="Z2040" s="7"/>
      <c r="AA2040" s="7"/>
      <c r="AC2040" s="7"/>
      <c r="AD2040" s="7"/>
      <c r="AF2040" s="7"/>
      <c r="AG2040" s="7"/>
      <c r="AH2040" s="7"/>
      <c r="AI2040" s="7"/>
      <c r="AJ2040" s="7"/>
      <c r="AK2040" s="7"/>
      <c r="AL2040" s="7"/>
      <c r="AM2040" s="7"/>
      <c r="AN2040" s="7"/>
      <c r="AO2040" s="7"/>
      <c r="AP2040" s="7"/>
      <c r="AQ2040" s="7"/>
      <c r="AR2040" s="7"/>
      <c r="AS2040" s="7"/>
      <c r="AT2040" s="7"/>
      <c r="AU2040" s="7"/>
      <c r="AV2040" s="7"/>
      <c r="AW2040" s="7"/>
      <c r="AX2040" s="7"/>
      <c r="AY2040" s="7"/>
      <c r="AZ2040" s="7"/>
      <c r="BA2040" s="7"/>
      <c r="BB2040" s="7"/>
      <c r="BC2040" s="7"/>
      <c r="BD2040" s="7"/>
      <c r="BE2040" s="7"/>
    </row>
    <row r="2041" spans="2:57" x14ac:dyDescent="0.2">
      <c r="B2041" s="7"/>
      <c r="C2041" s="7"/>
      <c r="E2041" s="7"/>
      <c r="F2041" s="7"/>
      <c r="G2041" s="7"/>
      <c r="H2041" s="7"/>
      <c r="I2041" s="7"/>
      <c r="J2041" s="7"/>
      <c r="K2041" s="7"/>
      <c r="O2041" s="10"/>
      <c r="P2041" s="7"/>
      <c r="Q2041" s="7"/>
      <c r="S2041" s="7"/>
      <c r="T2041" s="7"/>
      <c r="U2041" s="7"/>
      <c r="V2041" s="7"/>
      <c r="X2041" s="7"/>
      <c r="Y2041" s="7"/>
      <c r="Z2041" s="7"/>
      <c r="AA2041" s="7"/>
      <c r="AC2041" s="7"/>
      <c r="AD2041" s="7"/>
      <c r="AF2041" s="7"/>
      <c r="AG2041" s="7"/>
      <c r="AH2041" s="7"/>
      <c r="AI2041" s="7"/>
      <c r="AJ2041" s="7"/>
      <c r="AK2041" s="7"/>
      <c r="AL2041" s="7"/>
      <c r="AM2041" s="7"/>
      <c r="AN2041" s="7"/>
      <c r="AO2041" s="7"/>
      <c r="AP2041" s="7"/>
      <c r="AQ2041" s="7"/>
      <c r="AR2041" s="7"/>
      <c r="AS2041" s="7"/>
      <c r="AT2041" s="7"/>
      <c r="AU2041" s="7"/>
      <c r="AV2041" s="7"/>
      <c r="AW2041" s="7"/>
      <c r="AX2041" s="7"/>
      <c r="AY2041" s="7"/>
      <c r="AZ2041" s="7"/>
      <c r="BA2041" s="7"/>
      <c r="BB2041" s="7"/>
      <c r="BC2041" s="7"/>
      <c r="BD2041" s="7"/>
      <c r="BE2041" s="7"/>
    </row>
    <row r="2042" spans="2:57" x14ac:dyDescent="0.2">
      <c r="B2042" s="7"/>
      <c r="C2042" s="7"/>
      <c r="E2042" s="7"/>
      <c r="F2042" s="7"/>
      <c r="G2042" s="7"/>
      <c r="H2042" s="7"/>
      <c r="I2042" s="7"/>
      <c r="J2042" s="7"/>
      <c r="K2042" s="7"/>
      <c r="O2042" s="10"/>
      <c r="P2042" s="7"/>
      <c r="Q2042" s="7"/>
      <c r="S2042" s="7"/>
      <c r="T2042" s="7"/>
      <c r="U2042" s="7"/>
      <c r="V2042" s="7"/>
      <c r="X2042" s="7"/>
      <c r="Y2042" s="7"/>
      <c r="Z2042" s="7"/>
      <c r="AA2042" s="7"/>
      <c r="AC2042" s="7"/>
      <c r="AD2042" s="7"/>
      <c r="AF2042" s="7"/>
      <c r="AG2042" s="7"/>
      <c r="AH2042" s="7"/>
      <c r="AI2042" s="7"/>
      <c r="AJ2042" s="7"/>
      <c r="AK2042" s="7"/>
      <c r="AL2042" s="7"/>
      <c r="AM2042" s="7"/>
      <c r="AN2042" s="7"/>
      <c r="AO2042" s="7"/>
      <c r="AP2042" s="7"/>
      <c r="AQ2042" s="7"/>
      <c r="AR2042" s="7"/>
      <c r="AS2042" s="7"/>
      <c r="AT2042" s="7"/>
      <c r="AU2042" s="7"/>
      <c r="AV2042" s="7"/>
      <c r="AW2042" s="7"/>
      <c r="AX2042" s="7"/>
      <c r="AY2042" s="7"/>
      <c r="AZ2042" s="7"/>
      <c r="BA2042" s="7"/>
      <c r="BB2042" s="7"/>
      <c r="BC2042" s="7"/>
      <c r="BD2042" s="7"/>
      <c r="BE2042" s="7"/>
    </row>
    <row r="2043" spans="2:57" x14ac:dyDescent="0.2">
      <c r="B2043" s="7"/>
      <c r="C2043" s="7"/>
      <c r="E2043" s="7"/>
      <c r="F2043" s="7"/>
      <c r="G2043" s="7"/>
      <c r="H2043" s="7"/>
      <c r="I2043" s="7"/>
      <c r="J2043" s="7"/>
      <c r="K2043" s="7"/>
      <c r="O2043" s="10"/>
      <c r="P2043" s="7"/>
      <c r="Q2043" s="7"/>
      <c r="S2043" s="7"/>
      <c r="T2043" s="7"/>
      <c r="U2043" s="7"/>
      <c r="V2043" s="7"/>
      <c r="X2043" s="7"/>
      <c r="Y2043" s="7"/>
      <c r="Z2043" s="7"/>
      <c r="AA2043" s="7"/>
      <c r="AC2043" s="7"/>
      <c r="AD2043" s="7"/>
      <c r="AF2043" s="7"/>
      <c r="AG2043" s="7"/>
      <c r="AH2043" s="7"/>
      <c r="AI2043" s="7"/>
      <c r="AJ2043" s="7"/>
      <c r="AK2043" s="7"/>
      <c r="AL2043" s="7"/>
      <c r="AM2043" s="7"/>
      <c r="AN2043" s="7"/>
      <c r="AO2043" s="7"/>
      <c r="AP2043" s="7"/>
      <c r="AQ2043" s="7"/>
      <c r="AR2043" s="7"/>
      <c r="AS2043" s="7"/>
      <c r="AT2043" s="7"/>
      <c r="AU2043" s="7"/>
      <c r="AV2043" s="7"/>
      <c r="AW2043" s="7"/>
      <c r="AX2043" s="7"/>
      <c r="AY2043" s="7"/>
      <c r="AZ2043" s="7"/>
      <c r="BA2043" s="7"/>
      <c r="BB2043" s="7"/>
      <c r="BC2043" s="7"/>
      <c r="BD2043" s="7"/>
      <c r="BE2043" s="7"/>
    </row>
    <row r="2044" spans="2:57" x14ac:dyDescent="0.2">
      <c r="B2044" s="7"/>
      <c r="C2044" s="7"/>
      <c r="E2044" s="7"/>
      <c r="F2044" s="7"/>
      <c r="G2044" s="7"/>
      <c r="H2044" s="7"/>
      <c r="I2044" s="7"/>
      <c r="J2044" s="7"/>
      <c r="K2044" s="7"/>
      <c r="O2044" s="10"/>
      <c r="P2044" s="7"/>
      <c r="Q2044" s="7"/>
      <c r="S2044" s="7"/>
      <c r="T2044" s="7"/>
      <c r="U2044" s="7"/>
      <c r="V2044" s="7"/>
      <c r="X2044" s="7"/>
      <c r="Y2044" s="7"/>
      <c r="Z2044" s="7"/>
      <c r="AA2044" s="7"/>
      <c r="AC2044" s="7"/>
      <c r="AD2044" s="7"/>
      <c r="AF2044" s="7"/>
      <c r="AG2044" s="7"/>
      <c r="AH2044" s="7"/>
      <c r="AI2044" s="7"/>
      <c r="AJ2044" s="7"/>
      <c r="AK2044" s="7"/>
      <c r="AL2044" s="7"/>
      <c r="AM2044" s="7"/>
      <c r="AN2044" s="7"/>
      <c r="AO2044" s="7"/>
      <c r="AP2044" s="7"/>
      <c r="AQ2044" s="7"/>
      <c r="AR2044" s="7"/>
      <c r="AS2044" s="7"/>
      <c r="AT2044" s="7"/>
      <c r="AU2044" s="7"/>
      <c r="AV2044" s="7"/>
      <c r="AW2044" s="7"/>
      <c r="AX2044" s="7"/>
      <c r="AY2044" s="7"/>
      <c r="AZ2044" s="7"/>
      <c r="BA2044" s="7"/>
      <c r="BB2044" s="7"/>
      <c r="BC2044" s="7"/>
      <c r="BD2044" s="7"/>
      <c r="BE2044" s="7"/>
    </row>
    <row r="2045" spans="2:57" x14ac:dyDescent="0.2">
      <c r="B2045" s="7"/>
      <c r="C2045" s="7"/>
      <c r="E2045" s="7"/>
      <c r="F2045" s="7"/>
      <c r="G2045" s="7"/>
      <c r="H2045" s="7"/>
      <c r="I2045" s="7"/>
      <c r="J2045" s="7"/>
      <c r="K2045" s="7"/>
      <c r="O2045" s="10"/>
      <c r="P2045" s="7"/>
      <c r="Q2045" s="7"/>
      <c r="S2045" s="7"/>
      <c r="T2045" s="7"/>
      <c r="U2045" s="7"/>
      <c r="V2045" s="7"/>
      <c r="X2045" s="7"/>
      <c r="Y2045" s="7"/>
      <c r="Z2045" s="7"/>
      <c r="AA2045" s="7"/>
      <c r="AC2045" s="7"/>
      <c r="AD2045" s="7"/>
      <c r="AF2045" s="7"/>
      <c r="AG2045" s="7"/>
      <c r="AH2045" s="7"/>
      <c r="AI2045" s="7"/>
      <c r="AJ2045" s="7"/>
      <c r="AK2045" s="7"/>
      <c r="AL2045" s="7"/>
      <c r="AM2045" s="7"/>
      <c r="AN2045" s="7"/>
      <c r="AO2045" s="7"/>
      <c r="AP2045" s="7"/>
      <c r="AQ2045" s="7"/>
      <c r="AR2045" s="7"/>
      <c r="AS2045" s="7"/>
      <c r="AT2045" s="7"/>
      <c r="AU2045" s="7"/>
      <c r="AV2045" s="7"/>
      <c r="AW2045" s="7"/>
      <c r="AX2045" s="7"/>
      <c r="AY2045" s="7"/>
      <c r="AZ2045" s="7"/>
      <c r="BA2045" s="7"/>
      <c r="BB2045" s="7"/>
      <c r="BC2045" s="7"/>
      <c r="BD2045" s="7"/>
      <c r="BE2045" s="7"/>
    </row>
    <row r="2046" spans="2:57" x14ac:dyDescent="0.2">
      <c r="B2046" s="7"/>
      <c r="C2046" s="7"/>
      <c r="E2046" s="7"/>
      <c r="F2046" s="7"/>
      <c r="G2046" s="7"/>
      <c r="H2046" s="7"/>
      <c r="I2046" s="7"/>
      <c r="J2046" s="7"/>
      <c r="K2046" s="7"/>
      <c r="O2046" s="10"/>
      <c r="P2046" s="7"/>
      <c r="Q2046" s="7"/>
      <c r="S2046" s="7"/>
      <c r="T2046" s="7"/>
      <c r="U2046" s="7"/>
      <c r="V2046" s="7"/>
      <c r="X2046" s="7"/>
      <c r="Y2046" s="7"/>
      <c r="Z2046" s="7"/>
      <c r="AA2046" s="7"/>
      <c r="AC2046" s="7"/>
      <c r="AD2046" s="7"/>
      <c r="AF2046" s="7"/>
      <c r="AG2046" s="7"/>
      <c r="AH2046" s="7"/>
      <c r="AI2046" s="7"/>
      <c r="AJ2046" s="7"/>
      <c r="AK2046" s="7"/>
      <c r="AL2046" s="7"/>
      <c r="AM2046" s="7"/>
      <c r="AN2046" s="7"/>
      <c r="AO2046" s="7"/>
      <c r="AP2046" s="7"/>
      <c r="AQ2046" s="7"/>
      <c r="AR2046" s="7"/>
      <c r="AS2046" s="7"/>
      <c r="AT2046" s="7"/>
      <c r="AU2046" s="7"/>
      <c r="AV2046" s="7"/>
      <c r="AW2046" s="7"/>
      <c r="AX2046" s="7"/>
      <c r="AY2046" s="7"/>
      <c r="AZ2046" s="7"/>
      <c r="BA2046" s="7"/>
      <c r="BB2046" s="7"/>
      <c r="BC2046" s="7"/>
      <c r="BD2046" s="7"/>
      <c r="BE2046" s="7"/>
    </row>
    <row r="2047" spans="2:57" x14ac:dyDescent="0.2">
      <c r="B2047" s="7"/>
      <c r="C2047" s="7"/>
      <c r="E2047" s="7"/>
      <c r="F2047" s="7"/>
      <c r="G2047" s="7"/>
      <c r="H2047" s="7"/>
      <c r="I2047" s="7"/>
      <c r="J2047" s="7"/>
      <c r="K2047" s="7"/>
      <c r="O2047" s="10"/>
      <c r="P2047" s="7"/>
      <c r="Q2047" s="7"/>
      <c r="S2047" s="7"/>
      <c r="T2047" s="7"/>
      <c r="U2047" s="7"/>
      <c r="V2047" s="7"/>
      <c r="X2047" s="7"/>
      <c r="Y2047" s="7"/>
      <c r="Z2047" s="7"/>
      <c r="AA2047" s="7"/>
      <c r="AC2047" s="7"/>
      <c r="AD2047" s="7"/>
      <c r="AF2047" s="7"/>
      <c r="AG2047" s="7"/>
      <c r="AH2047" s="7"/>
      <c r="AI2047" s="7"/>
      <c r="AJ2047" s="7"/>
      <c r="AK2047" s="7"/>
      <c r="AL2047" s="7"/>
      <c r="AM2047" s="7"/>
      <c r="AN2047" s="7"/>
      <c r="AO2047" s="7"/>
      <c r="AP2047" s="7"/>
      <c r="AQ2047" s="7"/>
      <c r="AR2047" s="7"/>
      <c r="AS2047" s="7"/>
      <c r="AT2047" s="7"/>
      <c r="AU2047" s="7"/>
      <c r="AV2047" s="7"/>
      <c r="AW2047" s="7"/>
      <c r="AX2047" s="7"/>
      <c r="AY2047" s="7"/>
      <c r="AZ2047" s="7"/>
      <c r="BA2047" s="7"/>
      <c r="BB2047" s="7"/>
      <c r="BC2047" s="7"/>
      <c r="BD2047" s="7"/>
      <c r="BE2047" s="7"/>
    </row>
    <row r="2048" spans="2:57" x14ac:dyDescent="0.2">
      <c r="B2048" s="7"/>
      <c r="C2048" s="7"/>
      <c r="E2048" s="7"/>
      <c r="F2048" s="7"/>
      <c r="G2048" s="7"/>
      <c r="H2048" s="7"/>
      <c r="I2048" s="7"/>
      <c r="J2048" s="7"/>
      <c r="K2048" s="7"/>
      <c r="O2048" s="10"/>
      <c r="P2048" s="7"/>
      <c r="Q2048" s="7"/>
      <c r="S2048" s="7"/>
      <c r="T2048" s="7"/>
      <c r="U2048" s="7"/>
      <c r="V2048" s="7"/>
      <c r="X2048" s="7"/>
      <c r="Y2048" s="7"/>
      <c r="Z2048" s="7"/>
      <c r="AA2048" s="7"/>
      <c r="AC2048" s="7"/>
      <c r="AD2048" s="7"/>
      <c r="AF2048" s="7"/>
      <c r="AG2048" s="7"/>
      <c r="AH2048" s="7"/>
      <c r="AI2048" s="7"/>
      <c r="AJ2048" s="7"/>
      <c r="AK2048" s="7"/>
      <c r="AL2048" s="7"/>
      <c r="AM2048" s="7"/>
      <c r="AN2048" s="7"/>
      <c r="AO2048" s="7"/>
      <c r="AP2048" s="7"/>
      <c r="AQ2048" s="7"/>
      <c r="AR2048" s="7"/>
      <c r="AS2048" s="7"/>
      <c r="AT2048" s="7"/>
      <c r="AU2048" s="7"/>
      <c r="AV2048" s="7"/>
      <c r="AW2048" s="7"/>
      <c r="AX2048" s="7"/>
      <c r="AY2048" s="7"/>
      <c r="AZ2048" s="7"/>
      <c r="BA2048" s="7"/>
      <c r="BB2048" s="7"/>
      <c r="BC2048" s="7"/>
      <c r="BD2048" s="7"/>
      <c r="BE2048" s="7"/>
    </row>
    <row r="2049" spans="2:57" x14ac:dyDescent="0.2">
      <c r="B2049" s="7"/>
      <c r="C2049" s="7"/>
      <c r="E2049" s="7"/>
      <c r="F2049" s="7"/>
      <c r="G2049" s="7"/>
      <c r="H2049" s="7"/>
      <c r="I2049" s="7"/>
      <c r="J2049" s="7"/>
      <c r="K2049" s="7"/>
      <c r="O2049" s="10"/>
      <c r="P2049" s="7"/>
      <c r="Q2049" s="7"/>
      <c r="S2049" s="7"/>
      <c r="T2049" s="7"/>
      <c r="U2049" s="7"/>
      <c r="V2049" s="7"/>
      <c r="X2049" s="7"/>
      <c r="Y2049" s="7"/>
      <c r="Z2049" s="7"/>
      <c r="AA2049" s="7"/>
      <c r="AC2049" s="7"/>
      <c r="AD2049" s="7"/>
      <c r="AF2049" s="7"/>
      <c r="AG2049" s="7"/>
      <c r="AH2049" s="7"/>
      <c r="AI2049" s="7"/>
      <c r="AJ2049" s="7"/>
      <c r="AK2049" s="7"/>
      <c r="AL2049" s="7"/>
      <c r="AM2049" s="7"/>
      <c r="AN2049" s="7"/>
      <c r="AO2049" s="7"/>
      <c r="AP2049" s="7"/>
      <c r="AQ2049" s="7"/>
      <c r="AR2049" s="7"/>
      <c r="AS2049" s="7"/>
      <c r="AT2049" s="7"/>
      <c r="AU2049" s="7"/>
      <c r="AV2049" s="7"/>
      <c r="AW2049" s="7"/>
      <c r="AX2049" s="7"/>
      <c r="AY2049" s="7"/>
      <c r="AZ2049" s="7"/>
      <c r="BA2049" s="7"/>
      <c r="BB2049" s="7"/>
      <c r="BC2049" s="7"/>
      <c r="BD2049" s="7"/>
      <c r="BE2049" s="7"/>
    </row>
    <row r="2050" spans="2:57" x14ac:dyDescent="0.2">
      <c r="B2050" s="7"/>
      <c r="C2050" s="7"/>
      <c r="E2050" s="7"/>
      <c r="F2050" s="7"/>
      <c r="G2050" s="7"/>
      <c r="H2050" s="7"/>
      <c r="I2050" s="7"/>
      <c r="J2050" s="7"/>
      <c r="K2050" s="7"/>
      <c r="O2050" s="10"/>
      <c r="P2050" s="7"/>
      <c r="Q2050" s="7"/>
      <c r="S2050" s="7"/>
      <c r="T2050" s="7"/>
      <c r="U2050" s="7"/>
      <c r="V2050" s="7"/>
      <c r="X2050" s="7"/>
      <c r="Y2050" s="7"/>
      <c r="Z2050" s="7"/>
      <c r="AA2050" s="7"/>
      <c r="AC2050" s="7"/>
      <c r="AD2050" s="7"/>
      <c r="AF2050" s="7"/>
      <c r="AG2050" s="7"/>
      <c r="AH2050" s="7"/>
      <c r="AI2050" s="7"/>
      <c r="AJ2050" s="7"/>
      <c r="AK2050" s="7"/>
      <c r="AL2050" s="7"/>
      <c r="AM2050" s="7"/>
      <c r="AN2050" s="7"/>
      <c r="AO2050" s="7"/>
      <c r="AP2050" s="7"/>
      <c r="AQ2050" s="7"/>
      <c r="AR2050" s="7"/>
      <c r="AS2050" s="7"/>
      <c r="AT2050" s="7"/>
      <c r="AU2050" s="7"/>
      <c r="AV2050" s="7"/>
      <c r="AW2050" s="7"/>
      <c r="AX2050" s="7"/>
      <c r="AY2050" s="7"/>
      <c r="AZ2050" s="7"/>
      <c r="BA2050" s="7"/>
      <c r="BB2050" s="7"/>
      <c r="BC2050" s="7"/>
      <c r="BD2050" s="7"/>
      <c r="BE2050" s="7"/>
    </row>
    <row r="2051" spans="2:57" x14ac:dyDescent="0.2">
      <c r="B2051" s="7"/>
      <c r="C2051" s="7"/>
      <c r="E2051" s="7"/>
      <c r="F2051" s="7"/>
      <c r="G2051" s="7"/>
      <c r="H2051" s="7"/>
      <c r="I2051" s="7"/>
      <c r="J2051" s="7"/>
      <c r="K2051" s="7"/>
      <c r="O2051" s="10"/>
      <c r="P2051" s="7"/>
      <c r="Q2051" s="7"/>
      <c r="S2051" s="7"/>
      <c r="T2051" s="7"/>
      <c r="U2051" s="7"/>
      <c r="V2051" s="7"/>
      <c r="X2051" s="7"/>
      <c r="Y2051" s="7"/>
      <c r="Z2051" s="7"/>
      <c r="AA2051" s="7"/>
      <c r="AC2051" s="7"/>
      <c r="AD2051" s="7"/>
      <c r="AF2051" s="7"/>
      <c r="AG2051" s="7"/>
      <c r="AH2051" s="7"/>
      <c r="AI2051" s="7"/>
      <c r="AJ2051" s="7"/>
      <c r="AK2051" s="7"/>
      <c r="AL2051" s="7"/>
      <c r="AM2051" s="7"/>
      <c r="AN2051" s="7"/>
      <c r="AO2051" s="7"/>
      <c r="AP2051" s="7"/>
      <c r="AQ2051" s="7"/>
      <c r="AR2051" s="7"/>
      <c r="AS2051" s="7"/>
      <c r="AT2051" s="7"/>
      <c r="AU2051" s="7"/>
      <c r="AV2051" s="7"/>
      <c r="AW2051" s="7"/>
      <c r="AX2051" s="7"/>
      <c r="AY2051" s="7"/>
      <c r="AZ2051" s="7"/>
      <c r="BA2051" s="7"/>
      <c r="BB2051" s="7"/>
      <c r="BC2051" s="7"/>
      <c r="BD2051" s="7"/>
      <c r="BE2051" s="7"/>
    </row>
    <row r="2052" spans="2:57" x14ac:dyDescent="0.2">
      <c r="B2052" s="7"/>
      <c r="C2052" s="7"/>
      <c r="E2052" s="7"/>
      <c r="F2052" s="7"/>
      <c r="G2052" s="7"/>
      <c r="H2052" s="7"/>
      <c r="I2052" s="7"/>
      <c r="J2052" s="7"/>
      <c r="K2052" s="7"/>
      <c r="O2052" s="10"/>
      <c r="P2052" s="7"/>
      <c r="Q2052" s="7"/>
      <c r="S2052" s="7"/>
      <c r="T2052" s="7"/>
      <c r="U2052" s="7"/>
      <c r="V2052" s="7"/>
      <c r="X2052" s="7"/>
      <c r="Y2052" s="7"/>
      <c r="Z2052" s="7"/>
      <c r="AA2052" s="7"/>
      <c r="AC2052" s="7"/>
      <c r="AD2052" s="7"/>
      <c r="AF2052" s="7"/>
      <c r="AG2052" s="7"/>
      <c r="AH2052" s="7"/>
      <c r="AI2052" s="7"/>
      <c r="AJ2052" s="7"/>
      <c r="AK2052" s="7"/>
      <c r="AL2052" s="7"/>
      <c r="AM2052" s="7"/>
      <c r="AN2052" s="7"/>
      <c r="AO2052" s="7"/>
      <c r="AP2052" s="7"/>
      <c r="AQ2052" s="7"/>
      <c r="AR2052" s="7"/>
      <c r="AS2052" s="7"/>
      <c r="AT2052" s="7"/>
      <c r="AU2052" s="7"/>
      <c r="AV2052" s="7"/>
      <c r="AW2052" s="7"/>
      <c r="AX2052" s="7"/>
      <c r="AY2052" s="7"/>
      <c r="AZ2052" s="7"/>
      <c r="BA2052" s="7"/>
      <c r="BB2052" s="7"/>
      <c r="BC2052" s="7"/>
      <c r="BD2052" s="7"/>
      <c r="BE2052" s="7"/>
    </row>
    <row r="2053" spans="2:57" x14ac:dyDescent="0.2">
      <c r="B2053" s="7"/>
      <c r="C2053" s="7"/>
      <c r="E2053" s="7"/>
      <c r="F2053" s="7"/>
      <c r="G2053" s="7"/>
      <c r="H2053" s="7"/>
      <c r="I2053" s="7"/>
      <c r="J2053" s="7"/>
      <c r="K2053" s="7"/>
      <c r="O2053" s="10"/>
      <c r="P2053" s="7"/>
      <c r="Q2053" s="7"/>
      <c r="S2053" s="7"/>
      <c r="T2053" s="7"/>
      <c r="U2053" s="7"/>
      <c r="V2053" s="7"/>
      <c r="X2053" s="7"/>
      <c r="Y2053" s="7"/>
      <c r="Z2053" s="7"/>
      <c r="AA2053" s="7"/>
      <c r="AC2053" s="7"/>
      <c r="AD2053" s="7"/>
      <c r="AF2053" s="7"/>
      <c r="AG2053" s="7"/>
      <c r="AH2053" s="7"/>
      <c r="AI2053" s="7"/>
      <c r="AJ2053" s="7"/>
      <c r="AK2053" s="7"/>
      <c r="AL2053" s="7"/>
      <c r="AM2053" s="7"/>
      <c r="AN2053" s="7"/>
      <c r="AO2053" s="7"/>
      <c r="AP2053" s="7"/>
      <c r="AQ2053" s="7"/>
      <c r="AR2053" s="7"/>
      <c r="AS2053" s="7"/>
      <c r="AT2053" s="7"/>
      <c r="AU2053" s="7"/>
      <c r="AV2053" s="7"/>
      <c r="AW2053" s="7"/>
      <c r="AX2053" s="7"/>
      <c r="AY2053" s="7"/>
      <c r="AZ2053" s="7"/>
      <c r="BA2053" s="7"/>
      <c r="BB2053" s="7"/>
      <c r="BC2053" s="7"/>
      <c r="BD2053" s="7"/>
      <c r="BE2053" s="7"/>
    </row>
    <row r="2054" spans="2:57" x14ac:dyDescent="0.2">
      <c r="B2054" s="7"/>
      <c r="C2054" s="7"/>
      <c r="E2054" s="7"/>
      <c r="F2054" s="7"/>
      <c r="G2054" s="7"/>
      <c r="H2054" s="7"/>
      <c r="I2054" s="7"/>
      <c r="J2054" s="7"/>
      <c r="K2054" s="7"/>
      <c r="O2054" s="10"/>
      <c r="P2054" s="7"/>
      <c r="Q2054" s="7"/>
      <c r="S2054" s="7"/>
      <c r="T2054" s="7"/>
      <c r="U2054" s="7"/>
      <c r="V2054" s="7"/>
      <c r="X2054" s="7"/>
      <c r="Y2054" s="7"/>
      <c r="Z2054" s="7"/>
      <c r="AA2054" s="7"/>
      <c r="AC2054" s="7"/>
      <c r="AD2054" s="7"/>
      <c r="AF2054" s="7"/>
      <c r="AG2054" s="7"/>
      <c r="AH2054" s="7"/>
      <c r="AI2054" s="7"/>
      <c r="AJ2054" s="7"/>
      <c r="AK2054" s="7"/>
      <c r="AL2054" s="7"/>
      <c r="AM2054" s="7"/>
      <c r="AN2054" s="7"/>
      <c r="AO2054" s="7"/>
      <c r="AP2054" s="7"/>
      <c r="AQ2054" s="7"/>
      <c r="AR2054" s="7"/>
      <c r="AS2054" s="7"/>
      <c r="AT2054" s="7"/>
      <c r="AU2054" s="7"/>
      <c r="AV2054" s="7"/>
      <c r="AW2054" s="7"/>
      <c r="AX2054" s="7"/>
      <c r="AY2054" s="7"/>
      <c r="AZ2054" s="7"/>
      <c r="BA2054" s="7"/>
      <c r="BB2054" s="7"/>
      <c r="BC2054" s="7"/>
      <c r="BD2054" s="7"/>
      <c r="BE2054" s="7"/>
    </row>
    <row r="2055" spans="2:57" x14ac:dyDescent="0.2">
      <c r="B2055" s="7"/>
      <c r="C2055" s="7"/>
      <c r="E2055" s="7"/>
      <c r="F2055" s="7"/>
      <c r="G2055" s="7"/>
      <c r="H2055" s="7"/>
      <c r="I2055" s="7"/>
      <c r="J2055" s="7"/>
      <c r="K2055" s="7"/>
      <c r="O2055" s="10"/>
      <c r="P2055" s="7"/>
      <c r="Q2055" s="7"/>
      <c r="S2055" s="7"/>
      <c r="T2055" s="7"/>
      <c r="U2055" s="7"/>
      <c r="V2055" s="7"/>
      <c r="X2055" s="7"/>
      <c r="Y2055" s="7"/>
      <c r="Z2055" s="7"/>
      <c r="AA2055" s="7"/>
      <c r="AC2055" s="7"/>
      <c r="AD2055" s="7"/>
      <c r="AF2055" s="7"/>
      <c r="AG2055" s="7"/>
      <c r="AH2055" s="7"/>
      <c r="AI2055" s="7"/>
      <c r="AJ2055" s="7"/>
      <c r="AK2055" s="7"/>
      <c r="AL2055" s="7"/>
      <c r="AM2055" s="7"/>
      <c r="AN2055" s="7"/>
      <c r="AO2055" s="7"/>
      <c r="AP2055" s="7"/>
      <c r="AQ2055" s="7"/>
      <c r="AR2055" s="7"/>
      <c r="AS2055" s="7"/>
      <c r="AT2055" s="7"/>
      <c r="AU2055" s="7"/>
      <c r="AV2055" s="7"/>
      <c r="AW2055" s="7"/>
      <c r="AX2055" s="7"/>
      <c r="AY2055" s="7"/>
      <c r="AZ2055" s="7"/>
      <c r="BA2055" s="7"/>
      <c r="BB2055" s="7"/>
      <c r="BC2055" s="7"/>
      <c r="BD2055" s="7"/>
      <c r="BE2055" s="7"/>
    </row>
    <row r="2056" spans="2:57" x14ac:dyDescent="0.2">
      <c r="B2056" s="7"/>
      <c r="C2056" s="7"/>
      <c r="E2056" s="7"/>
      <c r="F2056" s="7"/>
      <c r="G2056" s="7"/>
      <c r="H2056" s="7"/>
      <c r="I2056" s="7"/>
      <c r="J2056" s="7"/>
      <c r="K2056" s="7"/>
      <c r="O2056" s="10"/>
      <c r="P2056" s="7"/>
      <c r="Q2056" s="7"/>
      <c r="S2056" s="7"/>
      <c r="T2056" s="7"/>
      <c r="U2056" s="7"/>
      <c r="V2056" s="7"/>
      <c r="X2056" s="7"/>
      <c r="Y2056" s="7"/>
      <c r="Z2056" s="7"/>
      <c r="AA2056" s="7"/>
      <c r="AC2056" s="7"/>
      <c r="AD2056" s="7"/>
      <c r="AF2056" s="7"/>
      <c r="AG2056" s="7"/>
      <c r="AH2056" s="7"/>
      <c r="AI2056" s="7"/>
      <c r="AJ2056" s="7"/>
      <c r="AK2056" s="7"/>
      <c r="AL2056" s="7"/>
      <c r="AM2056" s="7"/>
      <c r="AN2056" s="7"/>
      <c r="AO2056" s="7"/>
      <c r="AP2056" s="7"/>
      <c r="AQ2056" s="7"/>
      <c r="AR2056" s="7"/>
      <c r="AS2056" s="7"/>
      <c r="AT2056" s="7"/>
      <c r="AU2056" s="7"/>
      <c r="AV2056" s="7"/>
      <c r="AW2056" s="7"/>
      <c r="AX2056" s="7"/>
      <c r="AY2056" s="7"/>
      <c r="AZ2056" s="7"/>
      <c r="BA2056" s="7"/>
      <c r="BB2056" s="7"/>
      <c r="BC2056" s="7"/>
      <c r="BD2056" s="7"/>
      <c r="BE2056" s="7"/>
    </row>
    <row r="2057" spans="2:57" x14ac:dyDescent="0.2">
      <c r="B2057" s="7"/>
      <c r="C2057" s="7"/>
      <c r="E2057" s="7"/>
      <c r="F2057" s="7"/>
      <c r="G2057" s="7"/>
      <c r="H2057" s="7"/>
      <c r="I2057" s="7"/>
      <c r="J2057" s="7"/>
      <c r="K2057" s="7"/>
      <c r="O2057" s="10"/>
      <c r="P2057" s="7"/>
      <c r="Q2057" s="7"/>
      <c r="S2057" s="7"/>
      <c r="T2057" s="7"/>
      <c r="U2057" s="7"/>
      <c r="V2057" s="7"/>
      <c r="X2057" s="7"/>
      <c r="Y2057" s="7"/>
      <c r="Z2057" s="7"/>
      <c r="AA2057" s="7"/>
      <c r="AC2057" s="7"/>
      <c r="AD2057" s="7"/>
      <c r="AF2057" s="7"/>
      <c r="AG2057" s="7"/>
      <c r="AH2057" s="7"/>
      <c r="AI2057" s="7"/>
      <c r="AJ2057" s="7"/>
      <c r="AK2057" s="7"/>
      <c r="AL2057" s="7"/>
      <c r="AM2057" s="7"/>
      <c r="AN2057" s="7"/>
      <c r="AO2057" s="7"/>
      <c r="AP2057" s="7"/>
      <c r="AQ2057" s="7"/>
      <c r="AR2057" s="7"/>
      <c r="AS2057" s="7"/>
      <c r="AT2057" s="7"/>
      <c r="AU2057" s="7"/>
      <c r="AV2057" s="7"/>
      <c r="AW2057" s="7"/>
      <c r="AX2057" s="7"/>
      <c r="AY2057" s="7"/>
      <c r="AZ2057" s="7"/>
      <c r="BA2057" s="7"/>
      <c r="BB2057" s="7"/>
      <c r="BC2057" s="7"/>
      <c r="BD2057" s="7"/>
      <c r="BE2057" s="7"/>
    </row>
    <row r="2058" spans="2:57" x14ac:dyDescent="0.2">
      <c r="B2058" s="7"/>
      <c r="C2058" s="7"/>
      <c r="E2058" s="7"/>
      <c r="F2058" s="7"/>
      <c r="G2058" s="7"/>
      <c r="H2058" s="7"/>
      <c r="I2058" s="7"/>
      <c r="J2058" s="7"/>
      <c r="K2058" s="7"/>
      <c r="O2058" s="10"/>
      <c r="P2058" s="7"/>
      <c r="Q2058" s="7"/>
      <c r="S2058" s="7"/>
      <c r="T2058" s="7"/>
      <c r="U2058" s="7"/>
      <c r="V2058" s="7"/>
      <c r="X2058" s="7"/>
      <c r="Y2058" s="7"/>
      <c r="Z2058" s="7"/>
      <c r="AA2058" s="7"/>
      <c r="AC2058" s="7"/>
      <c r="AD2058" s="7"/>
      <c r="AF2058" s="7"/>
      <c r="AG2058" s="7"/>
      <c r="AH2058" s="7"/>
      <c r="AI2058" s="7"/>
      <c r="AJ2058" s="7"/>
      <c r="AK2058" s="7"/>
      <c r="AL2058" s="7"/>
      <c r="AM2058" s="7"/>
      <c r="AN2058" s="7"/>
      <c r="AO2058" s="7"/>
      <c r="AP2058" s="7"/>
      <c r="AQ2058" s="7"/>
      <c r="AR2058" s="7"/>
      <c r="AS2058" s="7"/>
      <c r="AT2058" s="7"/>
      <c r="AU2058" s="7"/>
      <c r="AV2058" s="7"/>
      <c r="AW2058" s="7"/>
      <c r="AX2058" s="7"/>
      <c r="AY2058" s="7"/>
      <c r="AZ2058" s="7"/>
      <c r="BA2058" s="7"/>
      <c r="BB2058" s="7"/>
      <c r="BC2058" s="7"/>
      <c r="BD2058" s="7"/>
      <c r="BE2058" s="7"/>
    </row>
    <row r="2059" spans="2:57" x14ac:dyDescent="0.2">
      <c r="B2059" s="7"/>
      <c r="C2059" s="7"/>
      <c r="E2059" s="7"/>
      <c r="F2059" s="7"/>
      <c r="G2059" s="7"/>
      <c r="H2059" s="7"/>
      <c r="I2059" s="7"/>
      <c r="J2059" s="7"/>
      <c r="K2059" s="7"/>
      <c r="O2059" s="10"/>
      <c r="P2059" s="7"/>
      <c r="Q2059" s="7"/>
      <c r="S2059" s="7"/>
      <c r="T2059" s="7"/>
      <c r="U2059" s="7"/>
      <c r="V2059" s="7"/>
      <c r="X2059" s="7"/>
      <c r="Y2059" s="7"/>
      <c r="Z2059" s="7"/>
      <c r="AA2059" s="7"/>
      <c r="AC2059" s="7"/>
      <c r="AD2059" s="7"/>
      <c r="AF2059" s="7"/>
      <c r="AG2059" s="7"/>
      <c r="AH2059" s="7"/>
      <c r="AI2059" s="7"/>
      <c r="AJ2059" s="7"/>
      <c r="AK2059" s="7"/>
      <c r="AL2059" s="7"/>
      <c r="AM2059" s="7"/>
      <c r="AN2059" s="7"/>
      <c r="AO2059" s="7"/>
      <c r="AP2059" s="7"/>
      <c r="AQ2059" s="7"/>
      <c r="AR2059" s="7"/>
      <c r="AS2059" s="7"/>
      <c r="AT2059" s="7"/>
      <c r="AU2059" s="7"/>
      <c r="AV2059" s="7"/>
      <c r="AW2059" s="7"/>
      <c r="AX2059" s="7"/>
      <c r="AY2059" s="7"/>
      <c r="AZ2059" s="7"/>
      <c r="BA2059" s="7"/>
      <c r="BB2059" s="7"/>
      <c r="BC2059" s="7"/>
      <c r="BD2059" s="7"/>
      <c r="BE2059" s="7"/>
    </row>
    <row r="2060" spans="2:57" x14ac:dyDescent="0.2">
      <c r="B2060" s="7"/>
      <c r="C2060" s="7"/>
      <c r="E2060" s="7"/>
      <c r="F2060" s="7"/>
      <c r="G2060" s="7"/>
      <c r="H2060" s="7"/>
      <c r="I2060" s="7"/>
      <c r="J2060" s="7"/>
      <c r="K2060" s="7"/>
      <c r="O2060" s="10"/>
      <c r="P2060" s="7"/>
      <c r="Q2060" s="7"/>
      <c r="S2060" s="7"/>
      <c r="T2060" s="7"/>
      <c r="U2060" s="7"/>
      <c r="V2060" s="7"/>
      <c r="X2060" s="7"/>
      <c r="Y2060" s="7"/>
      <c r="Z2060" s="7"/>
      <c r="AA2060" s="7"/>
      <c r="AC2060" s="7"/>
      <c r="AD2060" s="7"/>
      <c r="AF2060" s="7"/>
      <c r="AG2060" s="7"/>
      <c r="AH2060" s="7"/>
      <c r="AI2060" s="7"/>
      <c r="AJ2060" s="7"/>
      <c r="AK2060" s="7"/>
      <c r="AL2060" s="7"/>
      <c r="AM2060" s="7"/>
      <c r="AN2060" s="7"/>
      <c r="AO2060" s="7"/>
      <c r="AP2060" s="7"/>
      <c r="AQ2060" s="7"/>
      <c r="AR2060" s="7"/>
      <c r="AS2060" s="7"/>
      <c r="AT2060" s="7"/>
      <c r="AU2060" s="7"/>
      <c r="AV2060" s="7"/>
      <c r="AW2060" s="7"/>
      <c r="AX2060" s="7"/>
      <c r="AY2060" s="7"/>
      <c r="AZ2060" s="7"/>
      <c r="BA2060" s="7"/>
      <c r="BB2060" s="7"/>
      <c r="BC2060" s="7"/>
      <c r="BD2060" s="7"/>
      <c r="BE2060" s="7"/>
    </row>
    <row r="2061" spans="2:57" x14ac:dyDescent="0.2">
      <c r="B2061" s="7"/>
      <c r="C2061" s="7"/>
      <c r="E2061" s="7"/>
      <c r="F2061" s="7"/>
      <c r="G2061" s="7"/>
      <c r="H2061" s="7"/>
      <c r="I2061" s="7"/>
      <c r="J2061" s="7"/>
      <c r="K2061" s="7"/>
      <c r="O2061" s="10"/>
      <c r="P2061" s="7"/>
      <c r="Q2061" s="7"/>
      <c r="S2061" s="7"/>
      <c r="T2061" s="7"/>
      <c r="U2061" s="7"/>
      <c r="V2061" s="7"/>
      <c r="X2061" s="7"/>
      <c r="Y2061" s="7"/>
      <c r="Z2061" s="7"/>
      <c r="AA2061" s="7"/>
      <c r="AC2061" s="7"/>
      <c r="AD2061" s="7"/>
      <c r="AF2061" s="7"/>
      <c r="AG2061" s="7"/>
      <c r="AH2061" s="7"/>
      <c r="AI2061" s="7"/>
      <c r="AJ2061" s="7"/>
      <c r="AK2061" s="7"/>
      <c r="AL2061" s="7"/>
      <c r="AM2061" s="7"/>
      <c r="AN2061" s="7"/>
      <c r="AO2061" s="7"/>
      <c r="AP2061" s="7"/>
      <c r="AQ2061" s="7"/>
      <c r="AR2061" s="7"/>
      <c r="AS2061" s="7"/>
      <c r="AT2061" s="7"/>
      <c r="AU2061" s="7"/>
      <c r="AV2061" s="7"/>
      <c r="AW2061" s="7"/>
      <c r="AX2061" s="7"/>
      <c r="AY2061" s="7"/>
      <c r="AZ2061" s="7"/>
      <c r="BA2061" s="7"/>
      <c r="BB2061" s="7"/>
      <c r="BC2061" s="7"/>
      <c r="BD2061" s="7"/>
      <c r="BE2061" s="7"/>
    </row>
    <row r="2062" spans="2:57" x14ac:dyDescent="0.2">
      <c r="B2062" s="7"/>
      <c r="C2062" s="7"/>
      <c r="E2062" s="7"/>
      <c r="F2062" s="7"/>
      <c r="G2062" s="7"/>
      <c r="H2062" s="7"/>
      <c r="I2062" s="7"/>
      <c r="J2062" s="7"/>
      <c r="K2062" s="7"/>
      <c r="O2062" s="10"/>
      <c r="P2062" s="7"/>
      <c r="Q2062" s="7"/>
      <c r="S2062" s="7"/>
      <c r="T2062" s="7"/>
      <c r="U2062" s="7"/>
      <c r="V2062" s="7"/>
      <c r="X2062" s="7"/>
      <c r="Y2062" s="7"/>
      <c r="Z2062" s="7"/>
      <c r="AA2062" s="7"/>
      <c r="AC2062" s="7"/>
      <c r="AD2062" s="7"/>
      <c r="AF2062" s="7"/>
      <c r="AG2062" s="7"/>
      <c r="AH2062" s="7"/>
      <c r="AI2062" s="7"/>
      <c r="AJ2062" s="7"/>
      <c r="AK2062" s="7"/>
      <c r="AL2062" s="7"/>
      <c r="AM2062" s="7"/>
      <c r="AN2062" s="7"/>
      <c r="AO2062" s="7"/>
      <c r="AP2062" s="7"/>
      <c r="AQ2062" s="7"/>
      <c r="AR2062" s="7"/>
      <c r="AS2062" s="7"/>
      <c r="AT2062" s="7"/>
      <c r="AU2062" s="7"/>
      <c r="AV2062" s="7"/>
      <c r="AW2062" s="7"/>
      <c r="AX2062" s="7"/>
      <c r="AY2062" s="7"/>
      <c r="AZ2062" s="7"/>
      <c r="BA2062" s="7"/>
      <c r="BB2062" s="7"/>
      <c r="BC2062" s="7"/>
      <c r="BD2062" s="7"/>
      <c r="BE2062" s="7"/>
    </row>
    <row r="2063" spans="2:57" x14ac:dyDescent="0.2">
      <c r="B2063" s="7"/>
      <c r="C2063" s="7"/>
      <c r="E2063" s="7"/>
      <c r="F2063" s="7"/>
      <c r="G2063" s="7"/>
      <c r="H2063" s="7"/>
      <c r="I2063" s="7"/>
      <c r="J2063" s="7"/>
      <c r="K2063" s="7"/>
      <c r="O2063" s="10"/>
      <c r="P2063" s="7"/>
      <c r="Q2063" s="7"/>
      <c r="S2063" s="7"/>
      <c r="T2063" s="7"/>
      <c r="U2063" s="7"/>
      <c r="V2063" s="7"/>
      <c r="X2063" s="7"/>
      <c r="Y2063" s="7"/>
      <c r="Z2063" s="7"/>
      <c r="AA2063" s="7"/>
      <c r="AC2063" s="7"/>
      <c r="AD2063" s="7"/>
      <c r="AF2063" s="7"/>
      <c r="AG2063" s="7"/>
      <c r="AH2063" s="7"/>
      <c r="AI2063" s="7"/>
      <c r="AJ2063" s="7"/>
      <c r="AK2063" s="7"/>
      <c r="AL2063" s="7"/>
      <c r="AM2063" s="7"/>
      <c r="AN2063" s="7"/>
      <c r="AO2063" s="7"/>
      <c r="AP2063" s="7"/>
      <c r="AQ2063" s="7"/>
      <c r="AR2063" s="7"/>
      <c r="AS2063" s="7"/>
      <c r="AT2063" s="7"/>
      <c r="AU2063" s="7"/>
      <c r="AV2063" s="7"/>
      <c r="AW2063" s="7"/>
      <c r="AX2063" s="7"/>
      <c r="AY2063" s="7"/>
      <c r="AZ2063" s="7"/>
      <c r="BA2063" s="7"/>
      <c r="BB2063" s="7"/>
      <c r="BC2063" s="7"/>
      <c r="BD2063" s="7"/>
      <c r="BE2063" s="7"/>
    </row>
    <row r="2064" spans="2:57" x14ac:dyDescent="0.2">
      <c r="B2064" s="7"/>
      <c r="C2064" s="7"/>
      <c r="E2064" s="7"/>
      <c r="F2064" s="7"/>
      <c r="G2064" s="7"/>
      <c r="H2064" s="7"/>
      <c r="I2064" s="7"/>
      <c r="J2064" s="7"/>
      <c r="K2064" s="7"/>
      <c r="O2064" s="10"/>
      <c r="P2064" s="7"/>
      <c r="Q2064" s="7"/>
      <c r="S2064" s="7"/>
      <c r="T2064" s="7"/>
      <c r="U2064" s="7"/>
      <c r="V2064" s="7"/>
      <c r="X2064" s="7"/>
      <c r="Y2064" s="7"/>
      <c r="Z2064" s="7"/>
      <c r="AA2064" s="7"/>
      <c r="AC2064" s="7"/>
      <c r="AD2064" s="7"/>
      <c r="AF2064" s="7"/>
      <c r="AG2064" s="7"/>
      <c r="AH2064" s="7"/>
      <c r="AI2064" s="7"/>
      <c r="AJ2064" s="7"/>
      <c r="AK2064" s="7"/>
      <c r="AL2064" s="7"/>
      <c r="AM2064" s="7"/>
      <c r="AN2064" s="7"/>
      <c r="AO2064" s="7"/>
      <c r="AP2064" s="7"/>
      <c r="AQ2064" s="7"/>
      <c r="AR2064" s="7"/>
      <c r="AS2064" s="7"/>
      <c r="AT2064" s="7"/>
      <c r="AU2064" s="7"/>
      <c r="AV2064" s="7"/>
      <c r="AW2064" s="7"/>
      <c r="AX2064" s="7"/>
      <c r="AY2064" s="7"/>
      <c r="AZ2064" s="7"/>
      <c r="BA2064" s="7"/>
      <c r="BB2064" s="7"/>
      <c r="BC2064" s="7"/>
      <c r="BD2064" s="7"/>
      <c r="BE2064" s="7"/>
    </row>
    <row r="2065" spans="2:57" x14ac:dyDescent="0.2">
      <c r="B2065" s="7"/>
      <c r="C2065" s="7"/>
      <c r="E2065" s="7"/>
      <c r="F2065" s="7"/>
      <c r="G2065" s="7"/>
      <c r="H2065" s="7"/>
      <c r="I2065" s="7"/>
      <c r="J2065" s="7"/>
      <c r="K2065" s="7"/>
      <c r="O2065" s="10"/>
      <c r="P2065" s="7"/>
      <c r="Q2065" s="7"/>
      <c r="S2065" s="7"/>
      <c r="T2065" s="7"/>
      <c r="U2065" s="7"/>
      <c r="V2065" s="7"/>
      <c r="X2065" s="7"/>
      <c r="Y2065" s="7"/>
      <c r="Z2065" s="7"/>
      <c r="AA2065" s="7"/>
      <c r="AC2065" s="7"/>
      <c r="AD2065" s="7"/>
      <c r="AF2065" s="7"/>
      <c r="AG2065" s="7"/>
      <c r="AH2065" s="7"/>
      <c r="AI2065" s="7"/>
      <c r="AJ2065" s="7"/>
      <c r="AK2065" s="7"/>
      <c r="AL2065" s="7"/>
      <c r="AM2065" s="7"/>
      <c r="AN2065" s="7"/>
      <c r="AO2065" s="7"/>
      <c r="AP2065" s="7"/>
      <c r="AQ2065" s="7"/>
      <c r="AR2065" s="7"/>
      <c r="AS2065" s="7"/>
      <c r="AT2065" s="7"/>
      <c r="AU2065" s="7"/>
      <c r="AV2065" s="7"/>
      <c r="AW2065" s="7"/>
      <c r="AX2065" s="7"/>
      <c r="AY2065" s="7"/>
      <c r="AZ2065" s="7"/>
      <c r="BA2065" s="7"/>
      <c r="BB2065" s="7"/>
      <c r="BC2065" s="7"/>
      <c r="BD2065" s="7"/>
      <c r="BE2065" s="7"/>
    </row>
    <row r="2066" spans="2:57" x14ac:dyDescent="0.2">
      <c r="B2066" s="7"/>
      <c r="C2066" s="7"/>
      <c r="E2066" s="7"/>
      <c r="F2066" s="7"/>
      <c r="G2066" s="7"/>
      <c r="H2066" s="7"/>
      <c r="I2066" s="7"/>
      <c r="J2066" s="7"/>
      <c r="K2066" s="7"/>
      <c r="O2066" s="10"/>
      <c r="P2066" s="7"/>
      <c r="Q2066" s="7"/>
      <c r="S2066" s="7"/>
      <c r="T2066" s="7"/>
      <c r="U2066" s="7"/>
      <c r="V2066" s="7"/>
      <c r="X2066" s="7"/>
      <c r="Y2066" s="7"/>
      <c r="Z2066" s="7"/>
      <c r="AA2066" s="7"/>
      <c r="AC2066" s="7"/>
      <c r="AD2066" s="7"/>
      <c r="AF2066" s="7"/>
      <c r="AG2066" s="7"/>
      <c r="AH2066" s="7"/>
      <c r="AI2066" s="7"/>
      <c r="AJ2066" s="7"/>
      <c r="AK2066" s="7"/>
      <c r="AL2066" s="7"/>
      <c r="AM2066" s="7"/>
      <c r="AN2066" s="7"/>
      <c r="AO2066" s="7"/>
      <c r="AP2066" s="7"/>
      <c r="AQ2066" s="7"/>
      <c r="AR2066" s="7"/>
      <c r="AS2066" s="7"/>
      <c r="AT2066" s="7"/>
      <c r="AU2066" s="7"/>
      <c r="AV2066" s="7"/>
      <c r="AW2066" s="7"/>
      <c r="AX2066" s="7"/>
      <c r="AY2066" s="7"/>
      <c r="AZ2066" s="7"/>
      <c r="BA2066" s="7"/>
      <c r="BB2066" s="7"/>
      <c r="BC2066" s="7"/>
      <c r="BD2066" s="7"/>
      <c r="BE2066" s="7"/>
    </row>
    <row r="2067" spans="2:57" x14ac:dyDescent="0.2">
      <c r="B2067" s="7"/>
      <c r="C2067" s="7"/>
      <c r="E2067" s="7"/>
      <c r="F2067" s="7"/>
      <c r="G2067" s="7"/>
      <c r="H2067" s="7"/>
      <c r="I2067" s="7"/>
      <c r="J2067" s="7"/>
      <c r="K2067" s="7"/>
      <c r="O2067" s="10"/>
      <c r="P2067" s="7"/>
      <c r="Q2067" s="7"/>
      <c r="S2067" s="7"/>
      <c r="T2067" s="7"/>
      <c r="U2067" s="7"/>
      <c r="V2067" s="7"/>
      <c r="X2067" s="7"/>
      <c r="Y2067" s="7"/>
      <c r="Z2067" s="7"/>
      <c r="AA2067" s="7"/>
      <c r="AC2067" s="7"/>
      <c r="AD2067" s="7"/>
      <c r="AF2067" s="7"/>
      <c r="AG2067" s="7"/>
      <c r="AH2067" s="7"/>
      <c r="AI2067" s="7"/>
      <c r="AJ2067" s="7"/>
      <c r="AK2067" s="7"/>
      <c r="AL2067" s="7"/>
      <c r="AM2067" s="7"/>
      <c r="AN2067" s="7"/>
      <c r="AO2067" s="7"/>
      <c r="AP2067" s="7"/>
      <c r="AQ2067" s="7"/>
      <c r="AR2067" s="7"/>
      <c r="AS2067" s="7"/>
      <c r="AT2067" s="7"/>
      <c r="AU2067" s="7"/>
      <c r="AV2067" s="7"/>
      <c r="AW2067" s="7"/>
      <c r="AX2067" s="7"/>
      <c r="AY2067" s="7"/>
      <c r="AZ2067" s="7"/>
      <c r="BA2067" s="7"/>
      <c r="BB2067" s="7"/>
      <c r="BC2067" s="7"/>
      <c r="BD2067" s="7"/>
      <c r="BE2067" s="7"/>
    </row>
    <row r="2068" spans="2:57" x14ac:dyDescent="0.2">
      <c r="B2068" s="7"/>
      <c r="C2068" s="7"/>
      <c r="E2068" s="7"/>
      <c r="F2068" s="7"/>
      <c r="G2068" s="7"/>
      <c r="H2068" s="7"/>
      <c r="I2068" s="7"/>
      <c r="J2068" s="7"/>
      <c r="K2068" s="7"/>
      <c r="O2068" s="10"/>
      <c r="P2068" s="7"/>
      <c r="Q2068" s="7"/>
      <c r="S2068" s="7"/>
      <c r="T2068" s="7"/>
      <c r="U2068" s="7"/>
      <c r="V2068" s="7"/>
      <c r="X2068" s="7"/>
      <c r="Y2068" s="7"/>
      <c r="Z2068" s="7"/>
      <c r="AA2068" s="7"/>
      <c r="AC2068" s="7"/>
      <c r="AD2068" s="7"/>
      <c r="AF2068" s="7"/>
      <c r="AG2068" s="7"/>
      <c r="AH2068" s="7"/>
      <c r="AI2068" s="7"/>
      <c r="AJ2068" s="7"/>
      <c r="AK2068" s="7"/>
      <c r="AL2068" s="7"/>
      <c r="AM2068" s="7"/>
      <c r="AN2068" s="7"/>
      <c r="AO2068" s="7"/>
      <c r="AP2068" s="7"/>
      <c r="AQ2068" s="7"/>
      <c r="AR2068" s="7"/>
      <c r="AS2068" s="7"/>
      <c r="AT2068" s="7"/>
      <c r="AU2068" s="7"/>
      <c r="AV2068" s="7"/>
      <c r="AW2068" s="7"/>
      <c r="AX2068" s="7"/>
      <c r="AY2068" s="7"/>
      <c r="AZ2068" s="7"/>
      <c r="BA2068" s="7"/>
      <c r="BB2068" s="7"/>
      <c r="BC2068" s="7"/>
      <c r="BD2068" s="7"/>
      <c r="BE2068" s="7"/>
    </row>
    <row r="2069" spans="2:57" x14ac:dyDescent="0.2">
      <c r="B2069" s="7"/>
      <c r="C2069" s="7"/>
      <c r="E2069" s="7"/>
      <c r="F2069" s="7"/>
      <c r="G2069" s="7"/>
      <c r="H2069" s="7"/>
      <c r="I2069" s="7"/>
      <c r="J2069" s="7"/>
      <c r="K2069" s="7"/>
      <c r="O2069" s="10"/>
      <c r="P2069" s="7"/>
      <c r="Q2069" s="7"/>
      <c r="S2069" s="7"/>
      <c r="T2069" s="7"/>
      <c r="U2069" s="7"/>
      <c r="V2069" s="7"/>
      <c r="X2069" s="7"/>
      <c r="Y2069" s="7"/>
      <c r="Z2069" s="7"/>
      <c r="AA2069" s="7"/>
      <c r="AC2069" s="7"/>
      <c r="AD2069" s="7"/>
      <c r="AF2069" s="7"/>
      <c r="AG2069" s="7"/>
      <c r="AH2069" s="7"/>
      <c r="AI2069" s="7"/>
      <c r="AJ2069" s="7"/>
      <c r="AK2069" s="7"/>
      <c r="AL2069" s="7"/>
      <c r="AM2069" s="7"/>
      <c r="AN2069" s="7"/>
      <c r="AO2069" s="7"/>
      <c r="AP2069" s="7"/>
      <c r="AQ2069" s="7"/>
      <c r="AR2069" s="7"/>
      <c r="AS2069" s="7"/>
      <c r="AT2069" s="7"/>
      <c r="AU2069" s="7"/>
      <c r="AV2069" s="7"/>
      <c r="AW2069" s="7"/>
      <c r="AX2069" s="7"/>
      <c r="AY2069" s="7"/>
      <c r="AZ2069" s="7"/>
      <c r="BA2069" s="7"/>
      <c r="BB2069" s="7"/>
      <c r="BC2069" s="7"/>
      <c r="BD2069" s="7"/>
      <c r="BE2069" s="7"/>
    </row>
    <row r="2070" spans="2:57" x14ac:dyDescent="0.2">
      <c r="B2070" s="7"/>
      <c r="C2070" s="7"/>
      <c r="E2070" s="7"/>
      <c r="F2070" s="7"/>
      <c r="G2070" s="7"/>
      <c r="H2070" s="7"/>
      <c r="I2070" s="7"/>
      <c r="J2070" s="7"/>
      <c r="K2070" s="7"/>
      <c r="O2070" s="10"/>
      <c r="P2070" s="7"/>
      <c r="Q2070" s="7"/>
      <c r="S2070" s="7"/>
      <c r="T2070" s="7"/>
      <c r="U2070" s="7"/>
      <c r="V2070" s="7"/>
      <c r="X2070" s="7"/>
      <c r="Y2070" s="7"/>
      <c r="Z2070" s="7"/>
      <c r="AA2070" s="7"/>
      <c r="AC2070" s="7"/>
      <c r="AD2070" s="7"/>
      <c r="AF2070" s="7"/>
      <c r="AG2070" s="7"/>
      <c r="AH2070" s="7"/>
      <c r="AI2070" s="7"/>
      <c r="AJ2070" s="7"/>
      <c r="AK2070" s="7"/>
      <c r="AL2070" s="7"/>
      <c r="AM2070" s="7"/>
      <c r="AN2070" s="7"/>
      <c r="AO2070" s="7"/>
      <c r="AP2070" s="7"/>
      <c r="AQ2070" s="7"/>
      <c r="AR2070" s="7"/>
      <c r="AS2070" s="7"/>
      <c r="AT2070" s="7"/>
      <c r="AU2070" s="7"/>
      <c r="AV2070" s="7"/>
      <c r="AW2070" s="7"/>
      <c r="AX2070" s="7"/>
      <c r="AY2070" s="7"/>
      <c r="AZ2070" s="7"/>
      <c r="BA2070" s="7"/>
      <c r="BB2070" s="7"/>
      <c r="BC2070" s="7"/>
      <c r="BD2070" s="7"/>
      <c r="BE2070" s="7"/>
    </row>
    <row r="2071" spans="2:57" x14ac:dyDescent="0.2">
      <c r="B2071" s="7"/>
      <c r="C2071" s="7"/>
      <c r="E2071" s="7"/>
      <c r="F2071" s="7"/>
      <c r="G2071" s="7"/>
      <c r="H2071" s="7"/>
      <c r="I2071" s="7"/>
      <c r="J2071" s="7"/>
      <c r="K2071" s="7"/>
      <c r="O2071" s="10"/>
      <c r="P2071" s="7"/>
      <c r="Q2071" s="7"/>
      <c r="S2071" s="7"/>
      <c r="T2071" s="7"/>
      <c r="U2071" s="7"/>
      <c r="V2071" s="7"/>
      <c r="X2071" s="7"/>
      <c r="Y2071" s="7"/>
      <c r="Z2071" s="7"/>
      <c r="AA2071" s="7"/>
      <c r="AC2071" s="7"/>
      <c r="AD2071" s="7"/>
      <c r="AF2071" s="7"/>
      <c r="AG2071" s="7"/>
      <c r="AH2071" s="7"/>
      <c r="AI2071" s="7"/>
      <c r="AJ2071" s="7"/>
      <c r="AK2071" s="7"/>
      <c r="AL2071" s="7"/>
      <c r="AM2071" s="7"/>
      <c r="AN2071" s="7"/>
      <c r="AO2071" s="7"/>
      <c r="AP2071" s="7"/>
      <c r="AQ2071" s="7"/>
      <c r="AR2071" s="7"/>
      <c r="AS2071" s="7"/>
      <c r="AT2071" s="7"/>
      <c r="AU2071" s="7"/>
      <c r="AV2071" s="7"/>
      <c r="AW2071" s="7"/>
      <c r="AX2071" s="7"/>
      <c r="AY2071" s="7"/>
      <c r="AZ2071" s="7"/>
      <c r="BA2071" s="7"/>
      <c r="BB2071" s="7"/>
      <c r="BC2071" s="7"/>
      <c r="BD2071" s="7"/>
      <c r="BE2071" s="7"/>
    </row>
    <row r="2072" spans="2:57" x14ac:dyDescent="0.2">
      <c r="B2072" s="7"/>
      <c r="C2072" s="7"/>
      <c r="E2072" s="7"/>
      <c r="F2072" s="7"/>
      <c r="G2072" s="7"/>
      <c r="H2072" s="7"/>
      <c r="I2072" s="7"/>
      <c r="J2072" s="7"/>
      <c r="K2072" s="7"/>
      <c r="O2072" s="10"/>
      <c r="P2072" s="7"/>
      <c r="Q2072" s="7"/>
      <c r="S2072" s="7"/>
      <c r="T2072" s="7"/>
      <c r="U2072" s="7"/>
      <c r="V2072" s="7"/>
      <c r="X2072" s="7"/>
      <c r="Y2072" s="7"/>
      <c r="Z2072" s="7"/>
      <c r="AA2072" s="7"/>
      <c r="AC2072" s="7"/>
      <c r="AD2072" s="7"/>
      <c r="AF2072" s="7"/>
      <c r="AG2072" s="7"/>
      <c r="AH2072" s="7"/>
      <c r="AI2072" s="7"/>
      <c r="AJ2072" s="7"/>
      <c r="AK2072" s="7"/>
      <c r="AL2072" s="7"/>
      <c r="AM2072" s="7"/>
      <c r="AN2072" s="7"/>
      <c r="AO2072" s="7"/>
      <c r="AP2072" s="7"/>
      <c r="AQ2072" s="7"/>
      <c r="AR2072" s="7"/>
      <c r="AS2072" s="7"/>
      <c r="AT2072" s="7"/>
      <c r="AU2072" s="7"/>
      <c r="AV2072" s="7"/>
      <c r="AW2072" s="7"/>
      <c r="AX2072" s="7"/>
      <c r="AY2072" s="7"/>
      <c r="AZ2072" s="7"/>
      <c r="BA2072" s="7"/>
      <c r="BB2072" s="7"/>
      <c r="BC2072" s="7"/>
      <c r="BD2072" s="7"/>
      <c r="BE2072" s="7"/>
    </row>
    <row r="2073" spans="2:57" x14ac:dyDescent="0.2">
      <c r="B2073" s="7"/>
      <c r="C2073" s="7"/>
      <c r="E2073" s="7"/>
      <c r="F2073" s="7"/>
      <c r="G2073" s="7"/>
      <c r="H2073" s="7"/>
      <c r="I2073" s="7"/>
      <c r="J2073" s="7"/>
      <c r="K2073" s="7"/>
      <c r="O2073" s="10"/>
      <c r="P2073" s="7"/>
      <c r="Q2073" s="7"/>
      <c r="S2073" s="7"/>
      <c r="T2073" s="7"/>
      <c r="U2073" s="7"/>
      <c r="V2073" s="7"/>
      <c r="X2073" s="7"/>
      <c r="Y2073" s="7"/>
      <c r="Z2073" s="7"/>
      <c r="AA2073" s="7"/>
      <c r="AC2073" s="7"/>
      <c r="AD2073" s="7"/>
      <c r="AF2073" s="7"/>
      <c r="AG2073" s="7"/>
      <c r="AH2073" s="7"/>
      <c r="AI2073" s="7"/>
      <c r="AJ2073" s="7"/>
      <c r="AK2073" s="7"/>
      <c r="AL2073" s="7"/>
      <c r="AM2073" s="7"/>
      <c r="AN2073" s="7"/>
      <c r="AO2073" s="7"/>
      <c r="AP2073" s="7"/>
      <c r="AQ2073" s="7"/>
      <c r="AR2073" s="7"/>
      <c r="AS2073" s="7"/>
      <c r="AT2073" s="7"/>
      <c r="AU2073" s="7"/>
      <c r="AV2073" s="7"/>
      <c r="AW2073" s="7"/>
      <c r="AX2073" s="7"/>
      <c r="AY2073" s="7"/>
      <c r="AZ2073" s="7"/>
      <c r="BA2073" s="7"/>
      <c r="BB2073" s="7"/>
      <c r="BC2073" s="7"/>
      <c r="BD2073" s="7"/>
      <c r="BE2073" s="7"/>
    </row>
    <row r="2074" spans="2:57" x14ac:dyDescent="0.2">
      <c r="B2074" s="7"/>
      <c r="C2074" s="7"/>
      <c r="E2074" s="7"/>
      <c r="F2074" s="7"/>
      <c r="G2074" s="7"/>
      <c r="H2074" s="7"/>
      <c r="I2074" s="7"/>
      <c r="J2074" s="7"/>
      <c r="K2074" s="7"/>
      <c r="O2074" s="10"/>
      <c r="P2074" s="7"/>
      <c r="Q2074" s="7"/>
      <c r="S2074" s="7"/>
      <c r="T2074" s="7"/>
      <c r="U2074" s="7"/>
      <c r="V2074" s="7"/>
      <c r="X2074" s="7"/>
      <c r="Y2074" s="7"/>
      <c r="Z2074" s="7"/>
      <c r="AA2074" s="7"/>
      <c r="AC2074" s="7"/>
      <c r="AD2074" s="7"/>
      <c r="AF2074" s="7"/>
      <c r="AG2074" s="7"/>
      <c r="AH2074" s="7"/>
      <c r="AI2074" s="7"/>
      <c r="AJ2074" s="7"/>
      <c r="AK2074" s="7"/>
      <c r="AL2074" s="7"/>
      <c r="AM2074" s="7"/>
      <c r="AN2074" s="7"/>
      <c r="AO2074" s="7"/>
      <c r="AP2074" s="7"/>
      <c r="AQ2074" s="7"/>
      <c r="AR2074" s="7"/>
      <c r="AS2074" s="7"/>
      <c r="AT2074" s="7"/>
      <c r="AU2074" s="7"/>
      <c r="AV2074" s="7"/>
      <c r="AW2074" s="7"/>
      <c r="AX2074" s="7"/>
      <c r="AY2074" s="7"/>
      <c r="AZ2074" s="7"/>
      <c r="BA2074" s="7"/>
      <c r="BB2074" s="7"/>
      <c r="BC2074" s="7"/>
      <c r="BD2074" s="7"/>
      <c r="BE2074" s="7"/>
    </row>
    <row r="2075" spans="2:57" x14ac:dyDescent="0.2">
      <c r="B2075" s="7"/>
      <c r="C2075" s="7"/>
      <c r="E2075" s="7"/>
      <c r="F2075" s="7"/>
      <c r="G2075" s="7"/>
      <c r="H2075" s="7"/>
      <c r="I2075" s="7"/>
      <c r="J2075" s="7"/>
      <c r="K2075" s="7"/>
      <c r="O2075" s="10"/>
      <c r="P2075" s="7"/>
      <c r="Q2075" s="7"/>
      <c r="S2075" s="7"/>
      <c r="T2075" s="7"/>
      <c r="U2075" s="7"/>
      <c r="V2075" s="7"/>
      <c r="X2075" s="7"/>
      <c r="Y2075" s="7"/>
      <c r="Z2075" s="7"/>
      <c r="AA2075" s="7"/>
      <c r="AC2075" s="7"/>
      <c r="AD2075" s="7"/>
      <c r="AF2075" s="7"/>
      <c r="AG2075" s="7"/>
      <c r="AH2075" s="7"/>
      <c r="AI2075" s="7"/>
      <c r="AJ2075" s="7"/>
      <c r="AK2075" s="7"/>
      <c r="AL2075" s="7"/>
      <c r="AM2075" s="7"/>
      <c r="AN2075" s="7"/>
      <c r="AO2075" s="7"/>
      <c r="AP2075" s="7"/>
      <c r="AQ2075" s="7"/>
      <c r="AR2075" s="7"/>
      <c r="AS2075" s="7"/>
      <c r="AT2075" s="7"/>
      <c r="AU2075" s="7"/>
      <c r="AV2075" s="7"/>
      <c r="AW2075" s="7"/>
      <c r="AX2075" s="7"/>
      <c r="AY2075" s="7"/>
      <c r="AZ2075" s="7"/>
      <c r="BA2075" s="7"/>
      <c r="BB2075" s="7"/>
      <c r="BC2075" s="7"/>
      <c r="BD2075" s="7"/>
      <c r="BE2075" s="7"/>
    </row>
    <row r="2076" spans="2:57" x14ac:dyDescent="0.2">
      <c r="B2076" s="7"/>
      <c r="C2076" s="7"/>
      <c r="E2076" s="7"/>
      <c r="F2076" s="7"/>
      <c r="G2076" s="7"/>
      <c r="H2076" s="7"/>
      <c r="I2076" s="7"/>
      <c r="J2076" s="7"/>
      <c r="K2076" s="7"/>
      <c r="O2076" s="10"/>
      <c r="P2076" s="7"/>
      <c r="Q2076" s="7"/>
      <c r="S2076" s="7"/>
      <c r="T2076" s="7"/>
      <c r="U2076" s="7"/>
      <c r="V2076" s="7"/>
      <c r="X2076" s="7"/>
      <c r="Y2076" s="7"/>
      <c r="Z2076" s="7"/>
      <c r="AA2076" s="7"/>
      <c r="AC2076" s="7"/>
      <c r="AD2076" s="7"/>
      <c r="AF2076" s="7"/>
      <c r="AG2076" s="7"/>
      <c r="AH2076" s="7"/>
      <c r="AI2076" s="7"/>
      <c r="AJ2076" s="7"/>
      <c r="AK2076" s="7"/>
      <c r="AL2076" s="7"/>
      <c r="AM2076" s="7"/>
      <c r="AN2076" s="7"/>
      <c r="AO2076" s="7"/>
      <c r="AP2076" s="7"/>
      <c r="AQ2076" s="7"/>
      <c r="AR2076" s="7"/>
      <c r="AS2076" s="7"/>
      <c r="AT2076" s="7"/>
      <c r="AU2076" s="7"/>
      <c r="AV2076" s="7"/>
      <c r="AW2076" s="7"/>
      <c r="AX2076" s="7"/>
      <c r="AY2076" s="7"/>
      <c r="AZ2076" s="7"/>
      <c r="BA2076" s="7"/>
      <c r="BB2076" s="7"/>
      <c r="BC2076" s="7"/>
      <c r="BD2076" s="7"/>
      <c r="BE2076" s="7"/>
    </row>
    <row r="2077" spans="2:57" x14ac:dyDescent="0.2">
      <c r="B2077" s="7"/>
      <c r="C2077" s="7"/>
      <c r="E2077" s="7"/>
      <c r="F2077" s="7"/>
      <c r="G2077" s="7"/>
      <c r="H2077" s="7"/>
      <c r="I2077" s="7"/>
      <c r="J2077" s="7"/>
      <c r="K2077" s="7"/>
      <c r="O2077" s="10"/>
      <c r="P2077" s="7"/>
      <c r="Q2077" s="7"/>
      <c r="S2077" s="7"/>
      <c r="T2077" s="7"/>
      <c r="U2077" s="7"/>
      <c r="V2077" s="7"/>
      <c r="X2077" s="7"/>
      <c r="Y2077" s="7"/>
      <c r="Z2077" s="7"/>
      <c r="AA2077" s="7"/>
      <c r="AC2077" s="7"/>
      <c r="AD2077" s="7"/>
      <c r="AF2077" s="7"/>
      <c r="AG2077" s="7"/>
      <c r="AH2077" s="7"/>
      <c r="AI2077" s="7"/>
      <c r="AJ2077" s="7"/>
      <c r="AK2077" s="7"/>
      <c r="AL2077" s="7"/>
      <c r="AM2077" s="7"/>
      <c r="AN2077" s="7"/>
      <c r="AO2077" s="7"/>
      <c r="AP2077" s="7"/>
      <c r="AQ2077" s="7"/>
      <c r="AR2077" s="7"/>
      <c r="AS2077" s="7"/>
      <c r="AT2077" s="7"/>
      <c r="AU2077" s="7"/>
      <c r="AV2077" s="7"/>
      <c r="AW2077" s="7"/>
      <c r="AX2077" s="7"/>
      <c r="AY2077" s="7"/>
      <c r="AZ2077" s="7"/>
      <c r="BA2077" s="7"/>
      <c r="BB2077" s="7"/>
      <c r="BC2077" s="7"/>
      <c r="BD2077" s="7"/>
      <c r="BE2077" s="7"/>
    </row>
    <row r="2078" spans="2:57" x14ac:dyDescent="0.2">
      <c r="B2078" s="7"/>
      <c r="C2078" s="7"/>
      <c r="E2078" s="7"/>
      <c r="F2078" s="7"/>
      <c r="G2078" s="7"/>
      <c r="H2078" s="7"/>
      <c r="I2078" s="7"/>
      <c r="J2078" s="7"/>
      <c r="K2078" s="7"/>
      <c r="O2078" s="10"/>
      <c r="P2078" s="7"/>
      <c r="Q2078" s="7"/>
      <c r="S2078" s="7"/>
      <c r="T2078" s="7"/>
      <c r="U2078" s="7"/>
      <c r="V2078" s="7"/>
      <c r="X2078" s="7"/>
      <c r="Y2078" s="7"/>
      <c r="Z2078" s="7"/>
      <c r="AA2078" s="7"/>
      <c r="AC2078" s="7"/>
      <c r="AD2078" s="7"/>
      <c r="AF2078" s="7"/>
      <c r="AG2078" s="7"/>
      <c r="AH2078" s="7"/>
      <c r="AI2078" s="7"/>
      <c r="AJ2078" s="7"/>
      <c r="AK2078" s="7"/>
      <c r="AL2078" s="7"/>
      <c r="AM2078" s="7"/>
      <c r="AN2078" s="7"/>
      <c r="AO2078" s="7"/>
      <c r="AP2078" s="7"/>
      <c r="AQ2078" s="7"/>
      <c r="AR2078" s="7"/>
      <c r="AS2078" s="7"/>
      <c r="AT2078" s="7"/>
      <c r="AU2078" s="7"/>
      <c r="AV2078" s="7"/>
      <c r="AW2078" s="7"/>
      <c r="AX2078" s="7"/>
      <c r="AY2078" s="7"/>
      <c r="AZ2078" s="7"/>
      <c r="BA2078" s="7"/>
      <c r="BB2078" s="7"/>
      <c r="BC2078" s="7"/>
      <c r="BD2078" s="7"/>
      <c r="BE2078" s="7"/>
    </row>
    <row r="2079" spans="2:57" x14ac:dyDescent="0.2">
      <c r="B2079" s="7"/>
      <c r="C2079" s="7"/>
      <c r="E2079" s="7"/>
      <c r="F2079" s="7"/>
      <c r="G2079" s="7"/>
      <c r="H2079" s="7"/>
      <c r="I2079" s="7"/>
      <c r="J2079" s="7"/>
      <c r="K2079" s="7"/>
      <c r="O2079" s="10"/>
      <c r="P2079" s="7"/>
      <c r="Q2079" s="7"/>
      <c r="S2079" s="7"/>
      <c r="T2079" s="7"/>
      <c r="U2079" s="7"/>
      <c r="V2079" s="7"/>
      <c r="X2079" s="7"/>
      <c r="Y2079" s="7"/>
      <c r="Z2079" s="7"/>
      <c r="AA2079" s="7"/>
      <c r="AC2079" s="7"/>
      <c r="AD2079" s="7"/>
      <c r="AF2079" s="7"/>
      <c r="AG2079" s="7"/>
      <c r="AH2079" s="7"/>
      <c r="AI2079" s="7"/>
      <c r="AJ2079" s="7"/>
      <c r="AK2079" s="7"/>
      <c r="AL2079" s="7"/>
      <c r="AM2079" s="7"/>
      <c r="AN2079" s="7"/>
      <c r="AO2079" s="7"/>
      <c r="AP2079" s="7"/>
      <c r="AQ2079" s="7"/>
      <c r="AR2079" s="7"/>
      <c r="AS2079" s="7"/>
      <c r="AT2079" s="7"/>
      <c r="AU2079" s="7"/>
      <c r="AV2079" s="7"/>
      <c r="AW2079" s="7"/>
      <c r="AX2079" s="7"/>
      <c r="AY2079" s="7"/>
      <c r="AZ2079" s="7"/>
      <c r="BA2079" s="7"/>
      <c r="BB2079" s="7"/>
      <c r="BC2079" s="7"/>
      <c r="BD2079" s="7"/>
      <c r="BE2079" s="7"/>
    </row>
    <row r="2080" spans="2:57" x14ac:dyDescent="0.2">
      <c r="B2080" s="7"/>
      <c r="C2080" s="7"/>
      <c r="E2080" s="7"/>
      <c r="F2080" s="7"/>
      <c r="G2080" s="7"/>
      <c r="H2080" s="7"/>
      <c r="I2080" s="7"/>
      <c r="J2080" s="7"/>
      <c r="K2080" s="7"/>
      <c r="O2080" s="10"/>
      <c r="P2080" s="7"/>
      <c r="Q2080" s="7"/>
      <c r="S2080" s="7"/>
      <c r="T2080" s="7"/>
      <c r="U2080" s="7"/>
      <c r="V2080" s="7"/>
      <c r="X2080" s="7"/>
      <c r="Y2080" s="7"/>
      <c r="Z2080" s="7"/>
      <c r="AA2080" s="7"/>
      <c r="AC2080" s="7"/>
      <c r="AD2080" s="7"/>
      <c r="AF2080" s="7"/>
      <c r="AG2080" s="7"/>
      <c r="AH2080" s="7"/>
      <c r="AI2080" s="7"/>
      <c r="AJ2080" s="7"/>
      <c r="AK2080" s="7"/>
      <c r="AL2080" s="7"/>
      <c r="AM2080" s="7"/>
      <c r="AN2080" s="7"/>
      <c r="AO2080" s="7"/>
      <c r="AP2080" s="7"/>
      <c r="AQ2080" s="7"/>
      <c r="AR2080" s="7"/>
      <c r="AS2080" s="7"/>
      <c r="AT2080" s="7"/>
      <c r="AU2080" s="7"/>
      <c r="AV2080" s="7"/>
      <c r="AW2080" s="7"/>
      <c r="AX2080" s="7"/>
      <c r="AY2080" s="7"/>
      <c r="AZ2080" s="7"/>
      <c r="BA2080" s="7"/>
      <c r="BB2080" s="7"/>
      <c r="BC2080" s="7"/>
      <c r="BD2080" s="7"/>
      <c r="BE2080" s="7"/>
    </row>
    <row r="2081" spans="2:57" x14ac:dyDescent="0.2">
      <c r="B2081" s="7"/>
      <c r="C2081" s="7"/>
      <c r="E2081" s="7"/>
      <c r="F2081" s="7"/>
      <c r="G2081" s="7"/>
      <c r="H2081" s="7"/>
      <c r="I2081" s="7"/>
      <c r="J2081" s="7"/>
      <c r="K2081" s="7"/>
      <c r="O2081" s="10"/>
      <c r="P2081" s="7"/>
      <c r="Q2081" s="7"/>
      <c r="S2081" s="7"/>
      <c r="T2081" s="7"/>
      <c r="U2081" s="7"/>
      <c r="V2081" s="7"/>
      <c r="X2081" s="7"/>
      <c r="Y2081" s="7"/>
      <c r="Z2081" s="7"/>
      <c r="AA2081" s="7"/>
      <c r="AC2081" s="7"/>
      <c r="AD2081" s="7"/>
      <c r="AF2081" s="7"/>
      <c r="AG2081" s="7"/>
      <c r="AH2081" s="7"/>
      <c r="AI2081" s="7"/>
      <c r="AJ2081" s="7"/>
      <c r="AK2081" s="7"/>
      <c r="AL2081" s="7"/>
      <c r="AM2081" s="7"/>
      <c r="AN2081" s="7"/>
      <c r="AO2081" s="7"/>
      <c r="AP2081" s="7"/>
      <c r="AQ2081" s="7"/>
      <c r="AR2081" s="7"/>
      <c r="AS2081" s="7"/>
      <c r="AT2081" s="7"/>
      <c r="AU2081" s="7"/>
      <c r="AV2081" s="7"/>
      <c r="AW2081" s="7"/>
      <c r="AX2081" s="7"/>
      <c r="AY2081" s="7"/>
      <c r="AZ2081" s="7"/>
      <c r="BA2081" s="7"/>
      <c r="BB2081" s="7"/>
      <c r="BC2081" s="7"/>
      <c r="BD2081" s="7"/>
      <c r="BE2081" s="7"/>
    </row>
    <row r="2082" spans="2:57" x14ac:dyDescent="0.2">
      <c r="B2082" s="7"/>
      <c r="C2082" s="7"/>
      <c r="E2082" s="7"/>
      <c r="F2082" s="7"/>
      <c r="G2082" s="7"/>
      <c r="H2082" s="7"/>
      <c r="I2082" s="7"/>
      <c r="J2082" s="7"/>
      <c r="K2082" s="7"/>
      <c r="O2082" s="10"/>
      <c r="P2082" s="7"/>
      <c r="Q2082" s="7"/>
      <c r="S2082" s="7"/>
      <c r="T2082" s="7"/>
      <c r="U2082" s="7"/>
      <c r="V2082" s="7"/>
      <c r="X2082" s="7"/>
      <c r="Y2082" s="7"/>
      <c r="Z2082" s="7"/>
      <c r="AA2082" s="7"/>
      <c r="AC2082" s="7"/>
      <c r="AD2082" s="7"/>
      <c r="AF2082" s="7"/>
      <c r="AG2082" s="7"/>
      <c r="AH2082" s="7"/>
      <c r="AI2082" s="7"/>
      <c r="AJ2082" s="7"/>
      <c r="AK2082" s="7"/>
      <c r="AL2082" s="7"/>
      <c r="AM2082" s="7"/>
      <c r="AN2082" s="7"/>
      <c r="AO2082" s="7"/>
      <c r="AP2082" s="7"/>
      <c r="AQ2082" s="7"/>
      <c r="AR2082" s="7"/>
      <c r="AS2082" s="7"/>
      <c r="AT2082" s="7"/>
      <c r="AU2082" s="7"/>
      <c r="AV2082" s="7"/>
      <c r="AW2082" s="7"/>
      <c r="AX2082" s="7"/>
      <c r="AY2082" s="7"/>
      <c r="AZ2082" s="7"/>
      <c r="BA2082" s="7"/>
      <c r="BB2082" s="7"/>
      <c r="BC2082" s="7"/>
      <c r="BD2082" s="7"/>
      <c r="BE2082" s="7"/>
    </row>
    <row r="2083" spans="2:57" x14ac:dyDescent="0.2">
      <c r="B2083" s="7"/>
      <c r="C2083" s="7"/>
      <c r="E2083" s="7"/>
      <c r="F2083" s="7"/>
      <c r="G2083" s="7"/>
      <c r="H2083" s="7"/>
      <c r="I2083" s="7"/>
      <c r="J2083" s="7"/>
      <c r="K2083" s="7"/>
      <c r="O2083" s="10"/>
      <c r="P2083" s="7"/>
      <c r="Q2083" s="7"/>
      <c r="S2083" s="7"/>
      <c r="T2083" s="7"/>
      <c r="U2083" s="7"/>
      <c r="V2083" s="7"/>
      <c r="X2083" s="7"/>
      <c r="Y2083" s="7"/>
      <c r="Z2083" s="7"/>
      <c r="AA2083" s="7"/>
      <c r="AC2083" s="7"/>
      <c r="AD2083" s="7"/>
      <c r="AF2083" s="7"/>
      <c r="AG2083" s="7"/>
      <c r="AH2083" s="7"/>
      <c r="AI2083" s="7"/>
      <c r="AJ2083" s="7"/>
      <c r="AK2083" s="7"/>
      <c r="AL2083" s="7"/>
      <c r="AM2083" s="7"/>
      <c r="AN2083" s="7"/>
      <c r="AO2083" s="7"/>
      <c r="AP2083" s="7"/>
      <c r="AQ2083" s="7"/>
      <c r="AR2083" s="7"/>
      <c r="AS2083" s="7"/>
      <c r="AT2083" s="7"/>
      <c r="AU2083" s="7"/>
      <c r="AV2083" s="7"/>
      <c r="AW2083" s="7"/>
      <c r="AX2083" s="7"/>
      <c r="AY2083" s="7"/>
      <c r="AZ2083" s="7"/>
      <c r="BA2083" s="7"/>
      <c r="BB2083" s="7"/>
      <c r="BC2083" s="7"/>
      <c r="BD2083" s="7"/>
      <c r="BE2083" s="7"/>
    </row>
    <row r="2084" spans="2:57" x14ac:dyDescent="0.2">
      <c r="B2084" s="7"/>
      <c r="C2084" s="7"/>
      <c r="E2084" s="7"/>
      <c r="F2084" s="7"/>
      <c r="G2084" s="7"/>
      <c r="H2084" s="7"/>
      <c r="I2084" s="7"/>
      <c r="J2084" s="7"/>
      <c r="K2084" s="7"/>
      <c r="O2084" s="10"/>
      <c r="P2084" s="7"/>
      <c r="Q2084" s="7"/>
      <c r="S2084" s="7"/>
      <c r="T2084" s="7"/>
      <c r="U2084" s="7"/>
      <c r="V2084" s="7"/>
      <c r="X2084" s="7"/>
      <c r="Y2084" s="7"/>
      <c r="Z2084" s="7"/>
      <c r="AA2084" s="7"/>
      <c r="AC2084" s="7"/>
      <c r="AD2084" s="7"/>
      <c r="AF2084" s="7"/>
      <c r="AG2084" s="7"/>
      <c r="AH2084" s="7"/>
      <c r="AI2084" s="7"/>
      <c r="AJ2084" s="7"/>
      <c r="AK2084" s="7"/>
      <c r="AL2084" s="7"/>
      <c r="AM2084" s="7"/>
      <c r="AN2084" s="7"/>
      <c r="AO2084" s="7"/>
      <c r="AP2084" s="7"/>
      <c r="AQ2084" s="7"/>
      <c r="AR2084" s="7"/>
      <c r="AS2084" s="7"/>
      <c r="AT2084" s="7"/>
      <c r="AU2084" s="7"/>
      <c r="AV2084" s="7"/>
      <c r="AW2084" s="7"/>
      <c r="AX2084" s="7"/>
      <c r="AY2084" s="7"/>
      <c r="AZ2084" s="7"/>
      <c r="BA2084" s="7"/>
      <c r="BB2084" s="7"/>
      <c r="BC2084" s="7"/>
      <c r="BD2084" s="7"/>
      <c r="BE2084" s="7"/>
    </row>
    <row r="2085" spans="2:57" x14ac:dyDescent="0.2">
      <c r="B2085" s="7"/>
      <c r="C2085" s="7"/>
      <c r="E2085" s="7"/>
      <c r="F2085" s="7"/>
      <c r="G2085" s="7"/>
      <c r="H2085" s="7"/>
      <c r="I2085" s="7"/>
      <c r="J2085" s="7"/>
      <c r="K2085" s="7"/>
      <c r="O2085" s="10"/>
      <c r="P2085" s="7"/>
      <c r="Q2085" s="7"/>
      <c r="S2085" s="7"/>
      <c r="T2085" s="7"/>
      <c r="U2085" s="7"/>
      <c r="V2085" s="7"/>
      <c r="X2085" s="7"/>
      <c r="Y2085" s="7"/>
      <c r="Z2085" s="7"/>
      <c r="AA2085" s="7"/>
      <c r="AC2085" s="7"/>
      <c r="AD2085" s="7"/>
      <c r="AF2085" s="7"/>
      <c r="AG2085" s="7"/>
      <c r="AH2085" s="7"/>
      <c r="AI2085" s="7"/>
      <c r="AJ2085" s="7"/>
      <c r="AK2085" s="7"/>
      <c r="AL2085" s="7"/>
      <c r="AM2085" s="7"/>
      <c r="AN2085" s="7"/>
      <c r="AO2085" s="7"/>
      <c r="AP2085" s="7"/>
      <c r="AQ2085" s="7"/>
      <c r="AR2085" s="7"/>
      <c r="AS2085" s="7"/>
      <c r="AT2085" s="7"/>
      <c r="AU2085" s="7"/>
      <c r="AV2085" s="7"/>
      <c r="AW2085" s="7"/>
      <c r="AX2085" s="7"/>
      <c r="AY2085" s="7"/>
      <c r="AZ2085" s="7"/>
      <c r="BA2085" s="7"/>
      <c r="BB2085" s="7"/>
      <c r="BC2085" s="7"/>
      <c r="BD2085" s="7"/>
      <c r="BE2085" s="7"/>
    </row>
    <row r="2086" spans="2:57" x14ac:dyDescent="0.2">
      <c r="B2086" s="7"/>
      <c r="C2086" s="7"/>
      <c r="E2086" s="7"/>
      <c r="F2086" s="7"/>
      <c r="G2086" s="7"/>
      <c r="H2086" s="7"/>
      <c r="I2086" s="7"/>
      <c r="J2086" s="7"/>
      <c r="K2086" s="7"/>
      <c r="O2086" s="10"/>
      <c r="P2086" s="7"/>
      <c r="Q2086" s="7"/>
      <c r="S2086" s="7"/>
      <c r="T2086" s="7"/>
      <c r="U2086" s="7"/>
      <c r="V2086" s="7"/>
      <c r="X2086" s="7"/>
      <c r="Y2086" s="7"/>
      <c r="Z2086" s="7"/>
      <c r="AA2086" s="7"/>
      <c r="AC2086" s="7"/>
      <c r="AD2086" s="7"/>
      <c r="AF2086" s="7"/>
      <c r="AG2086" s="7"/>
      <c r="AH2086" s="7"/>
      <c r="AI2086" s="7"/>
      <c r="AJ2086" s="7"/>
      <c r="AK2086" s="7"/>
      <c r="AL2086" s="7"/>
      <c r="AM2086" s="7"/>
      <c r="AN2086" s="7"/>
      <c r="AO2086" s="7"/>
      <c r="AP2086" s="7"/>
      <c r="AQ2086" s="7"/>
      <c r="AR2086" s="7"/>
      <c r="AS2086" s="7"/>
      <c r="AT2086" s="7"/>
      <c r="AU2086" s="7"/>
      <c r="AV2086" s="7"/>
      <c r="AW2086" s="7"/>
      <c r="AX2086" s="7"/>
      <c r="AY2086" s="7"/>
      <c r="AZ2086" s="7"/>
      <c r="BA2086" s="7"/>
      <c r="BB2086" s="7"/>
      <c r="BC2086" s="7"/>
      <c r="BD2086" s="7"/>
      <c r="BE2086" s="7"/>
    </row>
    <row r="2087" spans="2:57" x14ac:dyDescent="0.2">
      <c r="B2087" s="7"/>
      <c r="C2087" s="7"/>
      <c r="E2087" s="7"/>
      <c r="F2087" s="7"/>
      <c r="G2087" s="7"/>
      <c r="H2087" s="7"/>
      <c r="I2087" s="7"/>
      <c r="J2087" s="7"/>
      <c r="K2087" s="7"/>
      <c r="O2087" s="10"/>
      <c r="P2087" s="7"/>
      <c r="Q2087" s="7"/>
      <c r="S2087" s="7"/>
      <c r="T2087" s="7"/>
      <c r="U2087" s="7"/>
      <c r="V2087" s="7"/>
      <c r="X2087" s="7"/>
      <c r="Y2087" s="7"/>
      <c r="Z2087" s="7"/>
      <c r="AA2087" s="7"/>
      <c r="AC2087" s="7"/>
      <c r="AD2087" s="7"/>
      <c r="AF2087" s="7"/>
      <c r="AG2087" s="7"/>
      <c r="AH2087" s="7"/>
      <c r="AI2087" s="7"/>
      <c r="AJ2087" s="7"/>
      <c r="AK2087" s="7"/>
      <c r="AL2087" s="7"/>
      <c r="AM2087" s="7"/>
      <c r="AN2087" s="7"/>
      <c r="AO2087" s="7"/>
      <c r="AP2087" s="7"/>
      <c r="AQ2087" s="7"/>
      <c r="AR2087" s="7"/>
      <c r="AS2087" s="7"/>
      <c r="AT2087" s="7"/>
      <c r="AU2087" s="7"/>
      <c r="AV2087" s="7"/>
      <c r="AW2087" s="7"/>
      <c r="AX2087" s="7"/>
      <c r="AY2087" s="7"/>
      <c r="AZ2087" s="7"/>
      <c r="BA2087" s="7"/>
      <c r="BB2087" s="7"/>
      <c r="BC2087" s="7"/>
      <c r="BD2087" s="7"/>
      <c r="BE2087" s="7"/>
    </row>
    <row r="2088" spans="2:57" x14ac:dyDescent="0.2">
      <c r="B2088" s="7"/>
      <c r="C2088" s="7"/>
      <c r="E2088" s="7"/>
      <c r="F2088" s="7"/>
      <c r="G2088" s="7"/>
      <c r="H2088" s="7"/>
      <c r="I2088" s="7"/>
      <c r="J2088" s="7"/>
      <c r="K2088" s="7"/>
      <c r="O2088" s="10"/>
      <c r="P2088" s="7"/>
      <c r="Q2088" s="7"/>
      <c r="S2088" s="7"/>
      <c r="T2088" s="7"/>
      <c r="U2088" s="7"/>
      <c r="V2088" s="7"/>
      <c r="X2088" s="7"/>
      <c r="Y2088" s="7"/>
      <c r="Z2088" s="7"/>
      <c r="AA2088" s="7"/>
      <c r="AC2088" s="7"/>
      <c r="AD2088" s="7"/>
      <c r="AF2088" s="7"/>
      <c r="AG2088" s="7"/>
      <c r="AH2088" s="7"/>
      <c r="AI2088" s="7"/>
      <c r="AJ2088" s="7"/>
      <c r="AK2088" s="7"/>
      <c r="AL2088" s="7"/>
      <c r="AM2088" s="7"/>
      <c r="AN2088" s="7"/>
      <c r="AO2088" s="7"/>
      <c r="AP2088" s="7"/>
      <c r="AQ2088" s="7"/>
      <c r="AR2088" s="7"/>
      <c r="AS2088" s="7"/>
      <c r="AT2088" s="7"/>
      <c r="AU2088" s="7"/>
      <c r="AV2088" s="7"/>
      <c r="AW2088" s="7"/>
      <c r="AX2088" s="7"/>
      <c r="AY2088" s="7"/>
      <c r="AZ2088" s="7"/>
      <c r="BA2088" s="7"/>
      <c r="BB2088" s="7"/>
      <c r="BC2088" s="7"/>
      <c r="BD2088" s="7"/>
      <c r="BE2088" s="7"/>
    </row>
    <row r="2089" spans="2:57" x14ac:dyDescent="0.2">
      <c r="B2089" s="7"/>
      <c r="C2089" s="7"/>
      <c r="E2089" s="7"/>
      <c r="F2089" s="7"/>
      <c r="G2089" s="7"/>
      <c r="H2089" s="7"/>
      <c r="I2089" s="7"/>
      <c r="J2089" s="7"/>
      <c r="K2089" s="7"/>
      <c r="O2089" s="10"/>
      <c r="P2089" s="7"/>
      <c r="Q2089" s="7"/>
      <c r="S2089" s="7"/>
      <c r="T2089" s="7"/>
      <c r="U2089" s="7"/>
      <c r="V2089" s="7"/>
      <c r="X2089" s="7"/>
      <c r="Y2089" s="7"/>
      <c r="Z2089" s="7"/>
      <c r="AA2089" s="7"/>
      <c r="AC2089" s="7"/>
      <c r="AD2089" s="7"/>
      <c r="AF2089" s="7"/>
      <c r="AG2089" s="7"/>
      <c r="AH2089" s="7"/>
      <c r="AI2089" s="7"/>
      <c r="AJ2089" s="7"/>
      <c r="AK2089" s="7"/>
      <c r="AL2089" s="7"/>
      <c r="AM2089" s="7"/>
      <c r="AN2089" s="7"/>
      <c r="AO2089" s="7"/>
      <c r="AP2089" s="7"/>
      <c r="AQ2089" s="7"/>
      <c r="AR2089" s="7"/>
      <c r="AS2089" s="7"/>
      <c r="AT2089" s="7"/>
      <c r="AU2089" s="7"/>
      <c r="AV2089" s="7"/>
      <c r="AW2089" s="7"/>
      <c r="AX2089" s="7"/>
      <c r="AY2089" s="7"/>
      <c r="AZ2089" s="7"/>
      <c r="BA2089" s="7"/>
      <c r="BB2089" s="7"/>
      <c r="BC2089" s="7"/>
      <c r="BD2089" s="7"/>
      <c r="BE2089" s="7"/>
    </row>
    <row r="2090" spans="2:57" x14ac:dyDescent="0.2">
      <c r="B2090" s="7"/>
      <c r="C2090" s="7"/>
      <c r="E2090" s="7"/>
      <c r="F2090" s="7"/>
      <c r="G2090" s="7"/>
      <c r="H2090" s="7"/>
      <c r="I2090" s="7"/>
      <c r="J2090" s="7"/>
      <c r="K2090" s="7"/>
      <c r="O2090" s="10"/>
      <c r="P2090" s="7"/>
      <c r="Q2090" s="7"/>
      <c r="S2090" s="7"/>
      <c r="T2090" s="7"/>
      <c r="U2090" s="7"/>
      <c r="V2090" s="7"/>
      <c r="X2090" s="7"/>
      <c r="Y2090" s="7"/>
      <c r="Z2090" s="7"/>
      <c r="AA2090" s="7"/>
      <c r="AC2090" s="7"/>
      <c r="AD2090" s="7"/>
      <c r="AF2090" s="7"/>
      <c r="AG2090" s="7"/>
      <c r="AH2090" s="7"/>
      <c r="AI2090" s="7"/>
      <c r="AJ2090" s="7"/>
      <c r="AK2090" s="7"/>
      <c r="AL2090" s="7"/>
      <c r="AM2090" s="7"/>
      <c r="AN2090" s="7"/>
      <c r="AO2090" s="7"/>
      <c r="AP2090" s="7"/>
      <c r="AQ2090" s="7"/>
      <c r="AR2090" s="7"/>
      <c r="AS2090" s="7"/>
      <c r="AT2090" s="7"/>
      <c r="AU2090" s="7"/>
      <c r="AV2090" s="7"/>
      <c r="AW2090" s="7"/>
      <c r="AX2090" s="7"/>
      <c r="AY2090" s="7"/>
      <c r="AZ2090" s="7"/>
      <c r="BA2090" s="7"/>
      <c r="BB2090" s="7"/>
      <c r="BC2090" s="7"/>
      <c r="BD2090" s="7"/>
      <c r="BE2090" s="7"/>
    </row>
    <row r="2091" spans="2:57" x14ac:dyDescent="0.2">
      <c r="B2091" s="7"/>
      <c r="C2091" s="7"/>
      <c r="E2091" s="7"/>
      <c r="F2091" s="7"/>
      <c r="G2091" s="7"/>
      <c r="H2091" s="7"/>
      <c r="I2091" s="7"/>
      <c r="J2091" s="7"/>
      <c r="K2091" s="7"/>
      <c r="O2091" s="10"/>
      <c r="P2091" s="7"/>
      <c r="Q2091" s="7"/>
      <c r="S2091" s="7"/>
      <c r="T2091" s="7"/>
      <c r="U2091" s="7"/>
      <c r="V2091" s="7"/>
      <c r="X2091" s="7"/>
      <c r="Y2091" s="7"/>
      <c r="Z2091" s="7"/>
      <c r="AA2091" s="7"/>
      <c r="AC2091" s="7"/>
      <c r="AD2091" s="7"/>
      <c r="AF2091" s="7"/>
      <c r="AG2091" s="7"/>
      <c r="AH2091" s="7"/>
      <c r="AI2091" s="7"/>
      <c r="AJ2091" s="7"/>
      <c r="AK2091" s="7"/>
      <c r="AL2091" s="7"/>
      <c r="AM2091" s="7"/>
      <c r="AN2091" s="7"/>
      <c r="AO2091" s="7"/>
      <c r="AP2091" s="7"/>
      <c r="AQ2091" s="7"/>
      <c r="AR2091" s="7"/>
      <c r="AS2091" s="7"/>
      <c r="AT2091" s="7"/>
      <c r="AU2091" s="7"/>
      <c r="AV2091" s="7"/>
      <c r="AW2091" s="7"/>
      <c r="AX2091" s="7"/>
      <c r="AY2091" s="7"/>
      <c r="AZ2091" s="7"/>
      <c r="BA2091" s="7"/>
      <c r="BB2091" s="7"/>
      <c r="BC2091" s="7"/>
      <c r="BD2091" s="7"/>
      <c r="BE2091" s="7"/>
    </row>
    <row r="2092" spans="2:57" x14ac:dyDescent="0.2">
      <c r="B2092" s="7"/>
      <c r="C2092" s="7"/>
      <c r="E2092" s="7"/>
      <c r="F2092" s="7"/>
      <c r="G2092" s="7"/>
      <c r="H2092" s="7"/>
      <c r="I2092" s="7"/>
      <c r="J2092" s="7"/>
      <c r="K2092" s="7"/>
      <c r="O2092" s="10"/>
      <c r="P2092" s="7"/>
      <c r="Q2092" s="7"/>
      <c r="S2092" s="7"/>
      <c r="T2092" s="7"/>
      <c r="U2092" s="7"/>
      <c r="V2092" s="7"/>
      <c r="X2092" s="7"/>
      <c r="Y2092" s="7"/>
      <c r="Z2092" s="7"/>
      <c r="AA2092" s="7"/>
      <c r="AC2092" s="7"/>
      <c r="AD2092" s="7"/>
      <c r="AF2092" s="7"/>
      <c r="AG2092" s="7"/>
      <c r="AH2092" s="7"/>
      <c r="AI2092" s="7"/>
      <c r="AJ2092" s="7"/>
      <c r="AK2092" s="7"/>
      <c r="AL2092" s="7"/>
      <c r="AM2092" s="7"/>
      <c r="AN2092" s="7"/>
      <c r="AO2092" s="7"/>
      <c r="AP2092" s="7"/>
      <c r="AQ2092" s="7"/>
      <c r="AR2092" s="7"/>
      <c r="AS2092" s="7"/>
      <c r="AT2092" s="7"/>
      <c r="AU2092" s="7"/>
      <c r="AV2092" s="7"/>
      <c r="AW2092" s="7"/>
      <c r="AX2092" s="7"/>
      <c r="AY2092" s="7"/>
      <c r="AZ2092" s="7"/>
      <c r="BA2092" s="7"/>
      <c r="BB2092" s="7"/>
      <c r="BC2092" s="7"/>
      <c r="BD2092" s="7"/>
      <c r="BE2092" s="7"/>
    </row>
    <row r="2093" spans="2:57" x14ac:dyDescent="0.2">
      <c r="B2093" s="7"/>
      <c r="C2093" s="7"/>
      <c r="E2093" s="7"/>
      <c r="F2093" s="7"/>
      <c r="G2093" s="7"/>
      <c r="H2093" s="7"/>
      <c r="I2093" s="7"/>
      <c r="J2093" s="7"/>
      <c r="K2093" s="7"/>
      <c r="O2093" s="10"/>
      <c r="P2093" s="7"/>
      <c r="Q2093" s="7"/>
      <c r="S2093" s="7"/>
      <c r="T2093" s="7"/>
      <c r="U2093" s="7"/>
      <c r="V2093" s="7"/>
      <c r="X2093" s="7"/>
      <c r="Y2093" s="7"/>
      <c r="Z2093" s="7"/>
      <c r="AA2093" s="7"/>
      <c r="AC2093" s="7"/>
      <c r="AD2093" s="7"/>
      <c r="AF2093" s="7"/>
      <c r="AG2093" s="7"/>
      <c r="AH2093" s="7"/>
      <c r="AI2093" s="7"/>
      <c r="AJ2093" s="7"/>
      <c r="AK2093" s="7"/>
      <c r="AL2093" s="7"/>
      <c r="AM2093" s="7"/>
      <c r="AN2093" s="7"/>
      <c r="AO2093" s="7"/>
      <c r="AP2093" s="7"/>
      <c r="AQ2093" s="7"/>
      <c r="AR2093" s="7"/>
      <c r="AS2093" s="7"/>
      <c r="AT2093" s="7"/>
      <c r="AU2093" s="7"/>
      <c r="AV2093" s="7"/>
      <c r="AW2093" s="7"/>
      <c r="AX2093" s="7"/>
      <c r="AY2093" s="7"/>
      <c r="AZ2093" s="7"/>
      <c r="BA2093" s="7"/>
      <c r="BB2093" s="7"/>
      <c r="BC2093" s="7"/>
      <c r="BD2093" s="7"/>
      <c r="BE2093" s="7"/>
    </row>
    <row r="2094" spans="2:57" x14ac:dyDescent="0.2">
      <c r="B2094" s="7"/>
      <c r="C2094" s="7"/>
      <c r="E2094" s="7"/>
      <c r="F2094" s="7"/>
      <c r="G2094" s="7"/>
      <c r="H2094" s="7"/>
      <c r="I2094" s="7"/>
      <c r="J2094" s="7"/>
      <c r="K2094" s="7"/>
      <c r="O2094" s="10"/>
      <c r="P2094" s="7"/>
      <c r="Q2094" s="7"/>
      <c r="S2094" s="7"/>
      <c r="T2094" s="7"/>
      <c r="U2094" s="7"/>
      <c r="V2094" s="7"/>
      <c r="X2094" s="7"/>
      <c r="Y2094" s="7"/>
      <c r="Z2094" s="7"/>
      <c r="AA2094" s="7"/>
      <c r="AC2094" s="7"/>
      <c r="AD2094" s="7"/>
      <c r="AF2094" s="7"/>
      <c r="AG2094" s="7"/>
      <c r="AH2094" s="7"/>
      <c r="AI2094" s="7"/>
      <c r="AJ2094" s="7"/>
      <c r="AK2094" s="7"/>
      <c r="AL2094" s="7"/>
      <c r="AM2094" s="7"/>
      <c r="AN2094" s="7"/>
      <c r="AO2094" s="7"/>
      <c r="AP2094" s="7"/>
      <c r="AQ2094" s="7"/>
      <c r="AR2094" s="7"/>
      <c r="AS2094" s="7"/>
      <c r="AT2094" s="7"/>
      <c r="AU2094" s="7"/>
      <c r="AV2094" s="7"/>
      <c r="AW2094" s="7"/>
      <c r="AX2094" s="7"/>
      <c r="AY2094" s="7"/>
      <c r="AZ2094" s="7"/>
      <c r="BA2094" s="7"/>
      <c r="BB2094" s="7"/>
      <c r="BC2094" s="7"/>
      <c r="BD2094" s="7"/>
      <c r="BE2094" s="7"/>
    </row>
    <row r="2095" spans="2:57" x14ac:dyDescent="0.2">
      <c r="B2095" s="7"/>
      <c r="C2095" s="7"/>
      <c r="E2095" s="7"/>
      <c r="F2095" s="7"/>
      <c r="G2095" s="7"/>
      <c r="H2095" s="7"/>
      <c r="I2095" s="7"/>
      <c r="J2095" s="7"/>
      <c r="K2095" s="7"/>
      <c r="O2095" s="10"/>
      <c r="P2095" s="7"/>
      <c r="Q2095" s="7"/>
      <c r="S2095" s="7"/>
      <c r="T2095" s="7"/>
      <c r="U2095" s="7"/>
      <c r="V2095" s="7"/>
      <c r="X2095" s="7"/>
      <c r="Y2095" s="7"/>
      <c r="Z2095" s="7"/>
      <c r="AA2095" s="7"/>
      <c r="AC2095" s="7"/>
      <c r="AD2095" s="7"/>
      <c r="AF2095" s="7"/>
      <c r="AG2095" s="7"/>
      <c r="AH2095" s="7"/>
      <c r="AI2095" s="7"/>
      <c r="AJ2095" s="7"/>
      <c r="AK2095" s="7"/>
      <c r="AL2095" s="7"/>
      <c r="AM2095" s="7"/>
      <c r="AN2095" s="7"/>
      <c r="AO2095" s="7"/>
      <c r="AP2095" s="7"/>
      <c r="AQ2095" s="7"/>
      <c r="AR2095" s="7"/>
      <c r="AS2095" s="7"/>
      <c r="AT2095" s="7"/>
      <c r="AU2095" s="7"/>
      <c r="AV2095" s="7"/>
      <c r="AW2095" s="7"/>
      <c r="AX2095" s="7"/>
      <c r="AY2095" s="7"/>
      <c r="AZ2095" s="7"/>
      <c r="BA2095" s="7"/>
      <c r="BB2095" s="7"/>
      <c r="BC2095" s="7"/>
      <c r="BD2095" s="7"/>
      <c r="BE2095" s="7"/>
    </row>
    <row r="2096" spans="2:57" x14ac:dyDescent="0.2">
      <c r="B2096" s="7"/>
      <c r="C2096" s="7"/>
      <c r="E2096" s="7"/>
      <c r="F2096" s="7"/>
      <c r="G2096" s="7"/>
      <c r="H2096" s="7"/>
      <c r="I2096" s="7"/>
      <c r="J2096" s="7"/>
      <c r="K2096" s="7"/>
      <c r="O2096" s="10"/>
      <c r="P2096" s="7"/>
      <c r="Q2096" s="7"/>
      <c r="S2096" s="7"/>
      <c r="T2096" s="7"/>
      <c r="U2096" s="7"/>
      <c r="V2096" s="7"/>
      <c r="X2096" s="7"/>
      <c r="Y2096" s="7"/>
      <c r="Z2096" s="7"/>
      <c r="AA2096" s="7"/>
      <c r="AC2096" s="7"/>
      <c r="AD2096" s="7"/>
      <c r="AF2096" s="7"/>
      <c r="AG2096" s="7"/>
      <c r="AH2096" s="7"/>
      <c r="AI2096" s="7"/>
      <c r="AJ2096" s="7"/>
      <c r="AK2096" s="7"/>
      <c r="AL2096" s="7"/>
      <c r="AM2096" s="7"/>
      <c r="AN2096" s="7"/>
      <c r="AO2096" s="7"/>
      <c r="AP2096" s="7"/>
      <c r="AQ2096" s="7"/>
      <c r="AR2096" s="7"/>
      <c r="AS2096" s="7"/>
      <c r="AT2096" s="7"/>
      <c r="AU2096" s="7"/>
      <c r="AV2096" s="7"/>
      <c r="AW2096" s="7"/>
      <c r="AX2096" s="7"/>
      <c r="AY2096" s="7"/>
      <c r="AZ2096" s="7"/>
      <c r="BA2096" s="7"/>
      <c r="BB2096" s="7"/>
      <c r="BC2096" s="7"/>
      <c r="BD2096" s="7"/>
      <c r="BE2096" s="7"/>
    </row>
    <row r="2097" spans="2:57" x14ac:dyDescent="0.2">
      <c r="B2097" s="7"/>
      <c r="C2097" s="7"/>
      <c r="E2097" s="7"/>
      <c r="F2097" s="7"/>
      <c r="G2097" s="7"/>
      <c r="H2097" s="7"/>
      <c r="I2097" s="7"/>
      <c r="J2097" s="7"/>
      <c r="K2097" s="7"/>
      <c r="O2097" s="10"/>
      <c r="P2097" s="7"/>
      <c r="Q2097" s="7"/>
      <c r="S2097" s="7"/>
      <c r="T2097" s="7"/>
      <c r="U2097" s="7"/>
      <c r="V2097" s="7"/>
      <c r="X2097" s="7"/>
      <c r="Y2097" s="7"/>
      <c r="Z2097" s="7"/>
      <c r="AA2097" s="7"/>
      <c r="AC2097" s="7"/>
      <c r="AD2097" s="7"/>
      <c r="AF2097" s="7"/>
      <c r="AG2097" s="7"/>
      <c r="AH2097" s="7"/>
      <c r="AI2097" s="7"/>
      <c r="AJ2097" s="7"/>
      <c r="AK2097" s="7"/>
      <c r="AL2097" s="7"/>
      <c r="AM2097" s="7"/>
      <c r="AN2097" s="7"/>
      <c r="AO2097" s="7"/>
      <c r="AP2097" s="7"/>
      <c r="AQ2097" s="7"/>
      <c r="AR2097" s="7"/>
      <c r="AS2097" s="7"/>
      <c r="AT2097" s="7"/>
      <c r="AU2097" s="7"/>
      <c r="AV2097" s="7"/>
      <c r="AW2097" s="7"/>
      <c r="AX2097" s="7"/>
      <c r="AY2097" s="7"/>
      <c r="AZ2097" s="7"/>
      <c r="BA2097" s="7"/>
      <c r="BB2097" s="7"/>
      <c r="BC2097" s="7"/>
      <c r="BD2097" s="7"/>
      <c r="BE2097" s="7"/>
    </row>
    <row r="2098" spans="2:57" x14ac:dyDescent="0.2">
      <c r="B2098" s="7"/>
      <c r="C2098" s="7"/>
      <c r="E2098" s="7"/>
      <c r="F2098" s="7"/>
      <c r="G2098" s="7"/>
      <c r="H2098" s="7"/>
      <c r="I2098" s="7"/>
      <c r="J2098" s="7"/>
      <c r="K2098" s="7"/>
      <c r="O2098" s="10"/>
      <c r="P2098" s="7"/>
      <c r="Q2098" s="7"/>
      <c r="S2098" s="7"/>
      <c r="T2098" s="7"/>
      <c r="U2098" s="7"/>
      <c r="V2098" s="7"/>
      <c r="X2098" s="7"/>
      <c r="Y2098" s="7"/>
      <c r="Z2098" s="7"/>
      <c r="AA2098" s="7"/>
      <c r="AC2098" s="7"/>
      <c r="AD2098" s="7"/>
      <c r="AF2098" s="7"/>
      <c r="AG2098" s="7"/>
      <c r="AH2098" s="7"/>
      <c r="AI2098" s="7"/>
      <c r="AJ2098" s="7"/>
      <c r="AK2098" s="7"/>
      <c r="AL2098" s="7"/>
      <c r="AM2098" s="7"/>
      <c r="AN2098" s="7"/>
      <c r="AO2098" s="7"/>
      <c r="AP2098" s="7"/>
      <c r="AQ2098" s="7"/>
      <c r="AR2098" s="7"/>
      <c r="AS2098" s="7"/>
      <c r="AT2098" s="7"/>
      <c r="AU2098" s="7"/>
      <c r="AV2098" s="7"/>
      <c r="AW2098" s="7"/>
      <c r="AX2098" s="7"/>
      <c r="AY2098" s="7"/>
      <c r="AZ2098" s="7"/>
      <c r="BA2098" s="7"/>
      <c r="BB2098" s="7"/>
      <c r="BC2098" s="7"/>
      <c r="BD2098" s="7"/>
      <c r="BE2098" s="7"/>
    </row>
    <row r="2099" spans="2:57" x14ac:dyDescent="0.2">
      <c r="B2099" s="7"/>
      <c r="C2099" s="7"/>
      <c r="E2099" s="7"/>
      <c r="F2099" s="7"/>
      <c r="G2099" s="7"/>
      <c r="H2099" s="7"/>
      <c r="I2099" s="7"/>
      <c r="J2099" s="7"/>
      <c r="K2099" s="7"/>
      <c r="O2099" s="10"/>
      <c r="P2099" s="7"/>
      <c r="Q2099" s="7"/>
      <c r="S2099" s="7"/>
      <c r="T2099" s="7"/>
      <c r="U2099" s="7"/>
      <c r="V2099" s="7"/>
      <c r="X2099" s="7"/>
      <c r="Y2099" s="7"/>
      <c r="Z2099" s="7"/>
      <c r="AA2099" s="7"/>
      <c r="AC2099" s="7"/>
      <c r="AD2099" s="7"/>
      <c r="AF2099" s="7"/>
      <c r="AG2099" s="7"/>
      <c r="AH2099" s="7"/>
      <c r="AI2099" s="7"/>
      <c r="AJ2099" s="7"/>
      <c r="AK2099" s="7"/>
      <c r="AL2099" s="7"/>
      <c r="AM2099" s="7"/>
      <c r="AN2099" s="7"/>
      <c r="AO2099" s="7"/>
      <c r="AP2099" s="7"/>
      <c r="AQ2099" s="7"/>
      <c r="AR2099" s="7"/>
      <c r="AS2099" s="7"/>
      <c r="AT2099" s="7"/>
      <c r="AU2099" s="7"/>
      <c r="AV2099" s="7"/>
      <c r="AW2099" s="7"/>
      <c r="AX2099" s="7"/>
      <c r="AY2099" s="7"/>
      <c r="AZ2099" s="7"/>
      <c r="BA2099" s="7"/>
      <c r="BB2099" s="7"/>
      <c r="BC2099" s="7"/>
      <c r="BD2099" s="7"/>
      <c r="BE2099" s="7"/>
    </row>
    <row r="2100" spans="2:57" x14ac:dyDescent="0.2">
      <c r="B2100" s="7"/>
      <c r="C2100" s="7"/>
      <c r="E2100" s="7"/>
      <c r="F2100" s="7"/>
      <c r="G2100" s="7"/>
      <c r="H2100" s="7"/>
      <c r="I2100" s="7"/>
      <c r="J2100" s="7"/>
      <c r="K2100" s="7"/>
      <c r="O2100" s="10"/>
      <c r="P2100" s="7"/>
      <c r="Q2100" s="7"/>
      <c r="S2100" s="7"/>
      <c r="T2100" s="7"/>
      <c r="U2100" s="7"/>
      <c r="V2100" s="7"/>
      <c r="X2100" s="7"/>
      <c r="Y2100" s="7"/>
      <c r="Z2100" s="7"/>
      <c r="AA2100" s="7"/>
      <c r="AC2100" s="7"/>
      <c r="AD2100" s="7"/>
      <c r="AF2100" s="7"/>
      <c r="AG2100" s="7"/>
      <c r="AH2100" s="7"/>
      <c r="AI2100" s="7"/>
      <c r="AJ2100" s="7"/>
      <c r="AK2100" s="7"/>
      <c r="AL2100" s="7"/>
      <c r="AM2100" s="7"/>
      <c r="AN2100" s="7"/>
      <c r="AO2100" s="7"/>
      <c r="AP2100" s="7"/>
      <c r="AQ2100" s="7"/>
      <c r="AR2100" s="7"/>
      <c r="AS2100" s="7"/>
      <c r="AT2100" s="7"/>
      <c r="AU2100" s="7"/>
      <c r="AV2100" s="7"/>
      <c r="AW2100" s="7"/>
      <c r="AX2100" s="7"/>
      <c r="AY2100" s="7"/>
      <c r="AZ2100" s="7"/>
      <c r="BA2100" s="7"/>
      <c r="BB2100" s="7"/>
      <c r="BC2100" s="7"/>
      <c r="BD2100" s="7"/>
      <c r="BE2100" s="7"/>
    </row>
    <row r="2101" spans="2:57" x14ac:dyDescent="0.2">
      <c r="B2101" s="7"/>
      <c r="C2101" s="7"/>
      <c r="E2101" s="7"/>
      <c r="F2101" s="7"/>
      <c r="G2101" s="7"/>
      <c r="H2101" s="7"/>
      <c r="I2101" s="7"/>
      <c r="J2101" s="7"/>
      <c r="K2101" s="7"/>
      <c r="O2101" s="10"/>
      <c r="P2101" s="7"/>
      <c r="Q2101" s="7"/>
      <c r="S2101" s="7"/>
      <c r="T2101" s="7"/>
      <c r="U2101" s="7"/>
      <c r="V2101" s="7"/>
      <c r="X2101" s="7"/>
      <c r="Y2101" s="7"/>
      <c r="Z2101" s="7"/>
      <c r="AA2101" s="7"/>
      <c r="AC2101" s="7"/>
      <c r="AD2101" s="7"/>
      <c r="AF2101" s="7"/>
      <c r="AG2101" s="7"/>
      <c r="AH2101" s="7"/>
      <c r="AI2101" s="7"/>
      <c r="AJ2101" s="7"/>
      <c r="AK2101" s="7"/>
      <c r="AL2101" s="7"/>
      <c r="AM2101" s="7"/>
      <c r="AN2101" s="7"/>
      <c r="AO2101" s="7"/>
      <c r="AP2101" s="7"/>
      <c r="AQ2101" s="7"/>
      <c r="AR2101" s="7"/>
      <c r="AS2101" s="7"/>
      <c r="AT2101" s="7"/>
      <c r="AU2101" s="7"/>
      <c r="AV2101" s="7"/>
      <c r="AW2101" s="7"/>
      <c r="AX2101" s="7"/>
      <c r="AY2101" s="7"/>
      <c r="AZ2101" s="7"/>
      <c r="BA2101" s="7"/>
      <c r="BB2101" s="7"/>
      <c r="BC2101" s="7"/>
      <c r="BD2101" s="7"/>
      <c r="BE2101" s="7"/>
    </row>
    <row r="2102" spans="2:57" x14ac:dyDescent="0.2">
      <c r="B2102" s="7"/>
      <c r="C2102" s="7"/>
      <c r="E2102" s="7"/>
      <c r="F2102" s="7"/>
      <c r="G2102" s="7"/>
      <c r="H2102" s="7"/>
      <c r="I2102" s="7"/>
      <c r="J2102" s="7"/>
      <c r="K2102" s="7"/>
      <c r="O2102" s="10"/>
      <c r="P2102" s="7"/>
      <c r="Q2102" s="7"/>
      <c r="S2102" s="7"/>
      <c r="T2102" s="7"/>
      <c r="U2102" s="7"/>
      <c r="V2102" s="7"/>
      <c r="X2102" s="7"/>
      <c r="Y2102" s="7"/>
      <c r="Z2102" s="7"/>
      <c r="AA2102" s="7"/>
      <c r="AC2102" s="7"/>
      <c r="AD2102" s="7"/>
      <c r="AF2102" s="7"/>
      <c r="AG2102" s="7"/>
      <c r="AH2102" s="7"/>
      <c r="AI2102" s="7"/>
      <c r="AJ2102" s="7"/>
      <c r="AK2102" s="7"/>
      <c r="AL2102" s="7"/>
      <c r="AM2102" s="7"/>
      <c r="AN2102" s="7"/>
      <c r="AO2102" s="7"/>
      <c r="AP2102" s="7"/>
      <c r="AQ2102" s="7"/>
      <c r="AR2102" s="7"/>
      <c r="AS2102" s="7"/>
      <c r="AT2102" s="7"/>
      <c r="AU2102" s="7"/>
      <c r="AV2102" s="7"/>
      <c r="AW2102" s="7"/>
      <c r="AX2102" s="7"/>
      <c r="AY2102" s="7"/>
      <c r="AZ2102" s="7"/>
      <c r="BA2102" s="7"/>
      <c r="BB2102" s="7"/>
      <c r="BC2102" s="7"/>
      <c r="BD2102" s="7"/>
      <c r="BE2102" s="7"/>
    </row>
    <row r="2103" spans="2:57" x14ac:dyDescent="0.2">
      <c r="B2103" s="7"/>
      <c r="C2103" s="7"/>
      <c r="E2103" s="7"/>
      <c r="F2103" s="7"/>
      <c r="G2103" s="7"/>
      <c r="H2103" s="7"/>
      <c r="I2103" s="7"/>
      <c r="J2103" s="7"/>
      <c r="K2103" s="7"/>
      <c r="O2103" s="10"/>
      <c r="P2103" s="7"/>
      <c r="Q2103" s="7"/>
      <c r="S2103" s="7"/>
      <c r="T2103" s="7"/>
      <c r="U2103" s="7"/>
      <c r="V2103" s="7"/>
      <c r="X2103" s="7"/>
      <c r="Y2103" s="7"/>
      <c r="Z2103" s="7"/>
      <c r="AA2103" s="7"/>
      <c r="AC2103" s="7"/>
      <c r="AD2103" s="7"/>
      <c r="AF2103" s="7"/>
      <c r="AG2103" s="7"/>
      <c r="AH2103" s="7"/>
      <c r="AI2103" s="7"/>
      <c r="AJ2103" s="7"/>
      <c r="AK2103" s="7"/>
      <c r="AL2103" s="7"/>
      <c r="AM2103" s="7"/>
      <c r="AN2103" s="7"/>
      <c r="AO2103" s="7"/>
      <c r="AP2103" s="7"/>
      <c r="AQ2103" s="7"/>
      <c r="AR2103" s="7"/>
      <c r="AS2103" s="7"/>
      <c r="AT2103" s="7"/>
      <c r="AU2103" s="7"/>
      <c r="AV2103" s="7"/>
      <c r="AW2103" s="7"/>
      <c r="AX2103" s="7"/>
      <c r="AY2103" s="7"/>
      <c r="AZ2103" s="7"/>
      <c r="BA2103" s="7"/>
      <c r="BB2103" s="7"/>
      <c r="BC2103" s="7"/>
      <c r="BD2103" s="7"/>
      <c r="BE2103" s="7"/>
    </row>
    <row r="2104" spans="2:57" x14ac:dyDescent="0.2">
      <c r="B2104" s="7"/>
      <c r="C2104" s="7"/>
      <c r="E2104" s="7"/>
      <c r="F2104" s="7"/>
      <c r="G2104" s="7"/>
      <c r="H2104" s="7"/>
      <c r="I2104" s="7"/>
      <c r="J2104" s="7"/>
      <c r="K2104" s="7"/>
      <c r="O2104" s="10"/>
      <c r="P2104" s="7"/>
      <c r="Q2104" s="7"/>
      <c r="S2104" s="7"/>
      <c r="T2104" s="7"/>
      <c r="U2104" s="7"/>
      <c r="V2104" s="7"/>
      <c r="X2104" s="7"/>
      <c r="Y2104" s="7"/>
      <c r="Z2104" s="7"/>
      <c r="AA2104" s="7"/>
      <c r="AC2104" s="7"/>
      <c r="AD2104" s="7"/>
      <c r="AF2104" s="7"/>
      <c r="AG2104" s="7"/>
      <c r="AH2104" s="7"/>
      <c r="AI2104" s="7"/>
      <c r="AJ2104" s="7"/>
      <c r="AK2104" s="7"/>
      <c r="AL2104" s="7"/>
      <c r="AM2104" s="7"/>
      <c r="AN2104" s="7"/>
      <c r="AO2104" s="7"/>
      <c r="AP2104" s="7"/>
      <c r="AQ2104" s="7"/>
      <c r="AR2104" s="7"/>
      <c r="AS2104" s="7"/>
      <c r="AT2104" s="7"/>
      <c r="AU2104" s="7"/>
      <c r="AV2104" s="7"/>
      <c r="AW2104" s="7"/>
      <c r="AX2104" s="7"/>
      <c r="AY2104" s="7"/>
      <c r="AZ2104" s="7"/>
      <c r="BA2104" s="7"/>
      <c r="BB2104" s="7"/>
      <c r="BC2104" s="7"/>
      <c r="BD2104" s="7"/>
      <c r="BE2104" s="7"/>
    </row>
    <row r="2105" spans="2:57" x14ac:dyDescent="0.2">
      <c r="B2105" s="7"/>
      <c r="C2105" s="7"/>
      <c r="E2105" s="7"/>
      <c r="F2105" s="7"/>
      <c r="G2105" s="7"/>
      <c r="H2105" s="7"/>
      <c r="I2105" s="7"/>
      <c r="J2105" s="7"/>
      <c r="K2105" s="7"/>
      <c r="O2105" s="10"/>
      <c r="P2105" s="7"/>
      <c r="Q2105" s="7"/>
      <c r="S2105" s="7"/>
      <c r="T2105" s="7"/>
      <c r="U2105" s="7"/>
      <c r="V2105" s="7"/>
      <c r="X2105" s="7"/>
      <c r="Y2105" s="7"/>
      <c r="Z2105" s="7"/>
      <c r="AA2105" s="7"/>
      <c r="AC2105" s="7"/>
      <c r="AD2105" s="7"/>
      <c r="AF2105" s="7"/>
      <c r="AG2105" s="7"/>
      <c r="AH2105" s="7"/>
      <c r="AI2105" s="7"/>
      <c r="AJ2105" s="7"/>
      <c r="AK2105" s="7"/>
      <c r="AL2105" s="7"/>
      <c r="AM2105" s="7"/>
      <c r="AN2105" s="7"/>
      <c r="AO2105" s="7"/>
      <c r="AP2105" s="7"/>
      <c r="AQ2105" s="7"/>
      <c r="AR2105" s="7"/>
      <c r="AS2105" s="7"/>
      <c r="AT2105" s="7"/>
      <c r="AU2105" s="7"/>
      <c r="AV2105" s="7"/>
      <c r="AW2105" s="7"/>
      <c r="AX2105" s="7"/>
      <c r="AY2105" s="7"/>
      <c r="AZ2105" s="7"/>
      <c r="BA2105" s="7"/>
      <c r="BB2105" s="7"/>
      <c r="BC2105" s="7"/>
      <c r="BD2105" s="7"/>
      <c r="BE2105" s="7"/>
    </row>
    <row r="2106" spans="2:57" x14ac:dyDescent="0.2">
      <c r="B2106" s="7"/>
      <c r="C2106" s="7"/>
      <c r="E2106" s="7"/>
      <c r="F2106" s="7"/>
      <c r="G2106" s="7"/>
      <c r="H2106" s="7"/>
      <c r="I2106" s="7"/>
      <c r="J2106" s="7"/>
      <c r="K2106" s="7"/>
      <c r="O2106" s="10"/>
      <c r="P2106" s="7"/>
      <c r="Q2106" s="7"/>
      <c r="S2106" s="7"/>
      <c r="T2106" s="7"/>
      <c r="U2106" s="7"/>
      <c r="V2106" s="7"/>
      <c r="X2106" s="7"/>
      <c r="Y2106" s="7"/>
      <c r="Z2106" s="7"/>
      <c r="AA2106" s="7"/>
      <c r="AC2106" s="7"/>
      <c r="AD2106" s="7"/>
      <c r="AF2106" s="7"/>
      <c r="AG2106" s="7"/>
      <c r="AH2106" s="7"/>
      <c r="AI2106" s="7"/>
      <c r="AJ2106" s="7"/>
      <c r="AK2106" s="7"/>
      <c r="AL2106" s="7"/>
      <c r="AM2106" s="7"/>
      <c r="AN2106" s="7"/>
      <c r="AO2106" s="7"/>
      <c r="AP2106" s="7"/>
      <c r="AQ2106" s="7"/>
      <c r="AR2106" s="7"/>
      <c r="AS2106" s="7"/>
      <c r="AT2106" s="7"/>
      <c r="AU2106" s="7"/>
      <c r="AV2106" s="7"/>
      <c r="AW2106" s="7"/>
      <c r="AX2106" s="7"/>
      <c r="AY2106" s="7"/>
      <c r="AZ2106" s="7"/>
      <c r="BA2106" s="7"/>
      <c r="BB2106" s="7"/>
      <c r="BC2106" s="7"/>
      <c r="BD2106" s="7"/>
      <c r="BE2106" s="7"/>
    </row>
    <row r="2107" spans="2:57" x14ac:dyDescent="0.2">
      <c r="B2107" s="7"/>
      <c r="C2107" s="7"/>
      <c r="E2107" s="7"/>
      <c r="F2107" s="7"/>
      <c r="G2107" s="7"/>
      <c r="H2107" s="7"/>
      <c r="I2107" s="7"/>
      <c r="J2107" s="7"/>
      <c r="K2107" s="7"/>
      <c r="O2107" s="10"/>
      <c r="P2107" s="7"/>
      <c r="Q2107" s="7"/>
      <c r="S2107" s="7"/>
      <c r="T2107" s="7"/>
      <c r="U2107" s="7"/>
      <c r="V2107" s="7"/>
      <c r="X2107" s="7"/>
      <c r="Y2107" s="7"/>
      <c r="Z2107" s="7"/>
      <c r="AA2107" s="7"/>
      <c r="AC2107" s="7"/>
      <c r="AD2107" s="7"/>
      <c r="AF2107" s="7"/>
      <c r="AG2107" s="7"/>
      <c r="AH2107" s="7"/>
      <c r="AI2107" s="7"/>
      <c r="AJ2107" s="7"/>
      <c r="AK2107" s="7"/>
      <c r="AL2107" s="7"/>
      <c r="AM2107" s="7"/>
      <c r="AN2107" s="7"/>
      <c r="AO2107" s="7"/>
      <c r="AP2107" s="7"/>
      <c r="AQ2107" s="7"/>
      <c r="AR2107" s="7"/>
      <c r="AS2107" s="7"/>
      <c r="AT2107" s="7"/>
      <c r="AU2107" s="7"/>
      <c r="AV2107" s="7"/>
      <c r="AW2107" s="7"/>
      <c r="AX2107" s="7"/>
      <c r="AY2107" s="7"/>
      <c r="AZ2107" s="7"/>
      <c r="BA2107" s="7"/>
      <c r="BB2107" s="7"/>
      <c r="BC2107" s="7"/>
      <c r="BD2107" s="7"/>
      <c r="BE2107" s="7"/>
    </row>
    <row r="2108" spans="2:57" x14ac:dyDescent="0.2">
      <c r="B2108" s="7"/>
      <c r="C2108" s="7"/>
      <c r="E2108" s="7"/>
      <c r="F2108" s="7"/>
      <c r="G2108" s="7"/>
      <c r="H2108" s="7"/>
      <c r="I2108" s="7"/>
      <c r="J2108" s="7"/>
      <c r="K2108" s="7"/>
      <c r="O2108" s="10"/>
      <c r="P2108" s="7"/>
      <c r="Q2108" s="7"/>
      <c r="S2108" s="7"/>
      <c r="T2108" s="7"/>
      <c r="U2108" s="7"/>
      <c r="V2108" s="7"/>
      <c r="X2108" s="7"/>
      <c r="Y2108" s="7"/>
      <c r="Z2108" s="7"/>
      <c r="AA2108" s="7"/>
      <c r="AC2108" s="7"/>
      <c r="AD2108" s="7"/>
      <c r="AF2108" s="7"/>
      <c r="AG2108" s="7"/>
      <c r="AH2108" s="7"/>
      <c r="AI2108" s="7"/>
      <c r="AJ2108" s="7"/>
      <c r="AK2108" s="7"/>
      <c r="AL2108" s="7"/>
      <c r="AM2108" s="7"/>
      <c r="AN2108" s="7"/>
      <c r="AO2108" s="7"/>
      <c r="AP2108" s="7"/>
      <c r="AQ2108" s="7"/>
      <c r="AR2108" s="7"/>
      <c r="AS2108" s="7"/>
      <c r="AT2108" s="7"/>
      <c r="AU2108" s="7"/>
      <c r="AV2108" s="7"/>
      <c r="AW2108" s="7"/>
      <c r="AX2108" s="7"/>
      <c r="AY2108" s="7"/>
      <c r="AZ2108" s="7"/>
      <c r="BA2108" s="7"/>
      <c r="BB2108" s="7"/>
      <c r="BC2108" s="7"/>
      <c r="BD2108" s="7"/>
      <c r="BE2108" s="7"/>
    </row>
    <row r="2109" spans="2:57" x14ac:dyDescent="0.2">
      <c r="B2109" s="7"/>
      <c r="C2109" s="7"/>
      <c r="E2109" s="7"/>
      <c r="F2109" s="7"/>
      <c r="G2109" s="7"/>
      <c r="H2109" s="7"/>
      <c r="I2109" s="7"/>
      <c r="J2109" s="7"/>
      <c r="K2109" s="7"/>
      <c r="O2109" s="10"/>
      <c r="P2109" s="7"/>
      <c r="Q2109" s="7"/>
      <c r="S2109" s="7"/>
      <c r="T2109" s="7"/>
      <c r="U2109" s="7"/>
      <c r="V2109" s="7"/>
      <c r="X2109" s="7"/>
      <c r="Y2109" s="7"/>
      <c r="Z2109" s="7"/>
      <c r="AA2109" s="7"/>
      <c r="AC2109" s="7"/>
      <c r="AD2109" s="7"/>
      <c r="AF2109" s="7"/>
      <c r="AG2109" s="7"/>
      <c r="AH2109" s="7"/>
      <c r="AI2109" s="7"/>
      <c r="AJ2109" s="7"/>
      <c r="AK2109" s="7"/>
      <c r="AL2109" s="7"/>
      <c r="AM2109" s="7"/>
      <c r="AN2109" s="7"/>
      <c r="AO2109" s="7"/>
      <c r="AP2109" s="7"/>
      <c r="AQ2109" s="7"/>
      <c r="AR2109" s="7"/>
      <c r="AS2109" s="7"/>
      <c r="AT2109" s="7"/>
      <c r="AU2109" s="7"/>
      <c r="AV2109" s="7"/>
      <c r="AW2109" s="7"/>
      <c r="AX2109" s="7"/>
      <c r="AY2109" s="7"/>
      <c r="AZ2109" s="7"/>
      <c r="BA2109" s="7"/>
      <c r="BB2109" s="7"/>
      <c r="BC2109" s="7"/>
      <c r="BD2109" s="7"/>
      <c r="BE2109" s="7"/>
    </row>
    <row r="2110" spans="2:57" x14ac:dyDescent="0.2">
      <c r="B2110" s="7"/>
      <c r="C2110" s="7"/>
      <c r="E2110" s="7"/>
      <c r="F2110" s="7"/>
      <c r="G2110" s="7"/>
      <c r="H2110" s="7"/>
      <c r="I2110" s="7"/>
      <c r="J2110" s="7"/>
      <c r="K2110" s="7"/>
      <c r="O2110" s="10"/>
      <c r="P2110" s="7"/>
      <c r="Q2110" s="7"/>
      <c r="S2110" s="7"/>
      <c r="T2110" s="7"/>
      <c r="U2110" s="7"/>
      <c r="V2110" s="7"/>
      <c r="X2110" s="7"/>
      <c r="Y2110" s="7"/>
      <c r="Z2110" s="7"/>
      <c r="AA2110" s="7"/>
      <c r="AC2110" s="7"/>
      <c r="AD2110" s="7"/>
      <c r="AF2110" s="7"/>
      <c r="AG2110" s="7"/>
      <c r="AH2110" s="7"/>
      <c r="AI2110" s="7"/>
      <c r="AJ2110" s="7"/>
      <c r="AK2110" s="7"/>
      <c r="AL2110" s="7"/>
      <c r="AM2110" s="7"/>
      <c r="AN2110" s="7"/>
      <c r="AO2110" s="7"/>
      <c r="AP2110" s="7"/>
      <c r="AQ2110" s="7"/>
      <c r="AR2110" s="7"/>
      <c r="AS2110" s="7"/>
      <c r="AT2110" s="7"/>
      <c r="AU2110" s="7"/>
      <c r="AV2110" s="7"/>
      <c r="AW2110" s="7"/>
      <c r="AX2110" s="7"/>
      <c r="AY2110" s="7"/>
      <c r="AZ2110" s="7"/>
      <c r="BA2110" s="7"/>
      <c r="BB2110" s="7"/>
      <c r="BC2110" s="7"/>
      <c r="BD2110" s="7"/>
      <c r="BE2110" s="7"/>
    </row>
    <row r="2111" spans="2:57" x14ac:dyDescent="0.2">
      <c r="B2111" s="7"/>
      <c r="C2111" s="7"/>
      <c r="E2111" s="7"/>
      <c r="F2111" s="7"/>
      <c r="G2111" s="7"/>
      <c r="H2111" s="7"/>
      <c r="I2111" s="7"/>
      <c r="J2111" s="7"/>
      <c r="K2111" s="7"/>
      <c r="O2111" s="10"/>
      <c r="P2111" s="7"/>
      <c r="Q2111" s="7"/>
      <c r="S2111" s="7"/>
      <c r="T2111" s="7"/>
      <c r="U2111" s="7"/>
      <c r="V2111" s="7"/>
      <c r="X2111" s="7"/>
      <c r="Y2111" s="7"/>
      <c r="Z2111" s="7"/>
      <c r="AA2111" s="7"/>
      <c r="AC2111" s="7"/>
      <c r="AD2111" s="7"/>
      <c r="AF2111" s="7"/>
      <c r="AG2111" s="7"/>
      <c r="AH2111" s="7"/>
      <c r="AI2111" s="7"/>
      <c r="AJ2111" s="7"/>
      <c r="AK2111" s="7"/>
      <c r="AL2111" s="7"/>
      <c r="AM2111" s="7"/>
      <c r="AN2111" s="7"/>
      <c r="AO2111" s="7"/>
      <c r="AP2111" s="7"/>
      <c r="AQ2111" s="7"/>
      <c r="AR2111" s="7"/>
      <c r="AS2111" s="7"/>
      <c r="AT2111" s="7"/>
      <c r="AU2111" s="7"/>
      <c r="AV2111" s="7"/>
      <c r="AW2111" s="7"/>
      <c r="AX2111" s="7"/>
      <c r="AY2111" s="7"/>
      <c r="AZ2111" s="7"/>
      <c r="BA2111" s="7"/>
      <c r="BB2111" s="7"/>
      <c r="BC2111" s="7"/>
      <c r="BD2111" s="7"/>
      <c r="BE2111" s="7"/>
    </row>
    <row r="2112" spans="2:57" x14ac:dyDescent="0.2">
      <c r="B2112" s="7"/>
      <c r="C2112" s="7"/>
      <c r="E2112" s="7"/>
      <c r="F2112" s="7"/>
      <c r="G2112" s="7"/>
      <c r="H2112" s="7"/>
      <c r="I2112" s="7"/>
      <c r="J2112" s="7"/>
      <c r="K2112" s="7"/>
      <c r="O2112" s="10"/>
      <c r="P2112" s="7"/>
      <c r="Q2112" s="7"/>
      <c r="S2112" s="7"/>
      <c r="T2112" s="7"/>
      <c r="U2112" s="7"/>
      <c r="V2112" s="7"/>
      <c r="X2112" s="7"/>
      <c r="Y2112" s="7"/>
      <c r="Z2112" s="7"/>
      <c r="AA2112" s="7"/>
      <c r="AC2112" s="7"/>
      <c r="AD2112" s="7"/>
      <c r="AF2112" s="7"/>
      <c r="AG2112" s="7"/>
      <c r="AH2112" s="7"/>
      <c r="AI2112" s="7"/>
      <c r="AJ2112" s="7"/>
      <c r="AK2112" s="7"/>
      <c r="AL2112" s="7"/>
      <c r="AM2112" s="7"/>
      <c r="AN2112" s="7"/>
      <c r="AO2112" s="7"/>
      <c r="AP2112" s="7"/>
      <c r="AQ2112" s="7"/>
      <c r="AR2112" s="7"/>
      <c r="AS2112" s="7"/>
      <c r="AT2112" s="7"/>
      <c r="AU2112" s="7"/>
      <c r="AV2112" s="7"/>
      <c r="AW2112" s="7"/>
      <c r="AX2112" s="7"/>
      <c r="AY2112" s="7"/>
      <c r="AZ2112" s="7"/>
      <c r="BA2112" s="7"/>
      <c r="BB2112" s="7"/>
      <c r="BC2112" s="7"/>
      <c r="BD2112" s="7"/>
      <c r="BE2112" s="7"/>
    </row>
    <row r="2113" spans="2:57" x14ac:dyDescent="0.2">
      <c r="B2113" s="7"/>
      <c r="C2113" s="7"/>
      <c r="E2113" s="7"/>
      <c r="F2113" s="7"/>
      <c r="G2113" s="7"/>
      <c r="H2113" s="7"/>
      <c r="I2113" s="7"/>
      <c r="J2113" s="7"/>
      <c r="K2113" s="7"/>
      <c r="O2113" s="10"/>
      <c r="P2113" s="7"/>
      <c r="Q2113" s="7"/>
      <c r="S2113" s="7"/>
      <c r="T2113" s="7"/>
      <c r="U2113" s="7"/>
      <c r="V2113" s="7"/>
      <c r="X2113" s="7"/>
      <c r="Y2113" s="7"/>
      <c r="Z2113" s="7"/>
      <c r="AA2113" s="7"/>
      <c r="AC2113" s="7"/>
      <c r="AD2113" s="7"/>
      <c r="AF2113" s="7"/>
      <c r="AG2113" s="7"/>
      <c r="AH2113" s="7"/>
      <c r="AI2113" s="7"/>
      <c r="AJ2113" s="7"/>
      <c r="AK2113" s="7"/>
      <c r="AL2113" s="7"/>
      <c r="AM2113" s="7"/>
      <c r="AN2113" s="7"/>
      <c r="AO2113" s="7"/>
      <c r="AP2113" s="7"/>
      <c r="AQ2113" s="7"/>
      <c r="AR2113" s="7"/>
      <c r="AS2113" s="7"/>
      <c r="AT2113" s="7"/>
      <c r="AU2113" s="7"/>
      <c r="AV2113" s="7"/>
      <c r="AW2113" s="7"/>
      <c r="AX2113" s="7"/>
      <c r="AY2113" s="7"/>
      <c r="AZ2113" s="7"/>
      <c r="BA2113" s="7"/>
      <c r="BB2113" s="7"/>
      <c r="BC2113" s="7"/>
      <c r="BD2113" s="7"/>
      <c r="BE2113" s="7"/>
    </row>
    <row r="2114" spans="2:57" x14ac:dyDescent="0.2">
      <c r="B2114" s="7"/>
      <c r="C2114" s="7"/>
      <c r="E2114" s="7"/>
      <c r="F2114" s="7"/>
      <c r="G2114" s="7"/>
      <c r="H2114" s="7"/>
      <c r="I2114" s="7"/>
      <c r="J2114" s="7"/>
      <c r="K2114" s="7"/>
      <c r="O2114" s="10"/>
      <c r="P2114" s="7"/>
      <c r="Q2114" s="7"/>
      <c r="S2114" s="7"/>
      <c r="T2114" s="7"/>
      <c r="U2114" s="7"/>
      <c r="V2114" s="7"/>
      <c r="X2114" s="7"/>
      <c r="Y2114" s="7"/>
      <c r="Z2114" s="7"/>
      <c r="AA2114" s="7"/>
      <c r="AC2114" s="7"/>
      <c r="AD2114" s="7"/>
      <c r="AF2114" s="7"/>
      <c r="AG2114" s="7"/>
      <c r="AH2114" s="7"/>
      <c r="AI2114" s="7"/>
      <c r="AJ2114" s="7"/>
      <c r="AK2114" s="7"/>
      <c r="AL2114" s="7"/>
      <c r="AM2114" s="7"/>
      <c r="AN2114" s="7"/>
      <c r="AO2114" s="7"/>
      <c r="AP2114" s="7"/>
      <c r="AQ2114" s="7"/>
      <c r="AR2114" s="7"/>
      <c r="AS2114" s="7"/>
      <c r="AT2114" s="7"/>
      <c r="AU2114" s="7"/>
      <c r="AV2114" s="7"/>
      <c r="AW2114" s="7"/>
      <c r="AX2114" s="7"/>
      <c r="AY2114" s="7"/>
      <c r="AZ2114" s="7"/>
      <c r="BA2114" s="7"/>
      <c r="BB2114" s="7"/>
      <c r="BC2114" s="7"/>
      <c r="BD2114" s="7"/>
      <c r="BE2114" s="7"/>
    </row>
    <row r="2115" spans="2:57" x14ac:dyDescent="0.2">
      <c r="B2115" s="7"/>
      <c r="C2115" s="7"/>
      <c r="E2115" s="7"/>
      <c r="F2115" s="7"/>
      <c r="G2115" s="7"/>
      <c r="H2115" s="7"/>
      <c r="I2115" s="7"/>
      <c r="J2115" s="7"/>
      <c r="K2115" s="7"/>
      <c r="O2115" s="10"/>
      <c r="P2115" s="7"/>
      <c r="Q2115" s="7"/>
      <c r="S2115" s="7"/>
      <c r="T2115" s="7"/>
      <c r="U2115" s="7"/>
      <c r="V2115" s="7"/>
      <c r="X2115" s="7"/>
      <c r="Y2115" s="7"/>
      <c r="Z2115" s="7"/>
      <c r="AA2115" s="7"/>
      <c r="AC2115" s="7"/>
      <c r="AD2115" s="7"/>
      <c r="AF2115" s="7"/>
      <c r="AG2115" s="7"/>
      <c r="AH2115" s="7"/>
      <c r="AI2115" s="7"/>
      <c r="AJ2115" s="7"/>
      <c r="AK2115" s="7"/>
      <c r="AL2115" s="7"/>
      <c r="AM2115" s="7"/>
      <c r="AN2115" s="7"/>
      <c r="AO2115" s="7"/>
      <c r="AP2115" s="7"/>
      <c r="AQ2115" s="7"/>
      <c r="AR2115" s="7"/>
      <c r="AS2115" s="7"/>
      <c r="AT2115" s="7"/>
      <c r="AU2115" s="7"/>
      <c r="AV2115" s="7"/>
      <c r="AW2115" s="7"/>
      <c r="AX2115" s="7"/>
      <c r="AY2115" s="7"/>
      <c r="AZ2115" s="7"/>
      <c r="BA2115" s="7"/>
      <c r="BB2115" s="7"/>
      <c r="BC2115" s="7"/>
      <c r="BD2115" s="7"/>
      <c r="BE2115" s="7"/>
    </row>
    <row r="2116" spans="2:57" x14ac:dyDescent="0.2">
      <c r="B2116" s="7"/>
      <c r="C2116" s="7"/>
      <c r="E2116" s="7"/>
      <c r="F2116" s="7"/>
      <c r="G2116" s="7"/>
      <c r="H2116" s="7"/>
      <c r="I2116" s="7"/>
      <c r="J2116" s="7"/>
      <c r="K2116" s="7"/>
      <c r="O2116" s="10"/>
      <c r="P2116" s="7"/>
      <c r="Q2116" s="7"/>
      <c r="S2116" s="7"/>
      <c r="T2116" s="7"/>
      <c r="U2116" s="7"/>
      <c r="V2116" s="7"/>
      <c r="X2116" s="7"/>
      <c r="Y2116" s="7"/>
      <c r="Z2116" s="7"/>
      <c r="AA2116" s="7"/>
      <c r="AC2116" s="7"/>
      <c r="AD2116" s="7"/>
      <c r="AF2116" s="7"/>
      <c r="AG2116" s="7"/>
      <c r="AH2116" s="7"/>
      <c r="AI2116" s="7"/>
      <c r="AJ2116" s="7"/>
      <c r="AK2116" s="7"/>
      <c r="AL2116" s="7"/>
      <c r="AM2116" s="7"/>
      <c r="AN2116" s="7"/>
      <c r="AO2116" s="7"/>
      <c r="AP2116" s="7"/>
      <c r="AQ2116" s="7"/>
      <c r="AR2116" s="7"/>
      <c r="AS2116" s="7"/>
      <c r="AT2116" s="7"/>
      <c r="AU2116" s="7"/>
      <c r="AV2116" s="7"/>
      <c r="AW2116" s="7"/>
      <c r="AX2116" s="7"/>
      <c r="AY2116" s="7"/>
      <c r="AZ2116" s="7"/>
      <c r="BA2116" s="7"/>
      <c r="BB2116" s="7"/>
      <c r="BC2116" s="7"/>
      <c r="BD2116" s="7"/>
      <c r="BE2116" s="7"/>
    </row>
    <row r="2117" spans="2:57" x14ac:dyDescent="0.2">
      <c r="B2117" s="7"/>
      <c r="C2117" s="7"/>
      <c r="E2117" s="7"/>
      <c r="F2117" s="7"/>
      <c r="G2117" s="7"/>
      <c r="H2117" s="7"/>
      <c r="I2117" s="7"/>
      <c r="J2117" s="7"/>
      <c r="K2117" s="7"/>
      <c r="O2117" s="10"/>
      <c r="P2117" s="7"/>
      <c r="Q2117" s="7"/>
      <c r="S2117" s="7"/>
      <c r="T2117" s="7"/>
      <c r="U2117" s="7"/>
      <c r="V2117" s="7"/>
      <c r="X2117" s="7"/>
      <c r="Y2117" s="7"/>
      <c r="Z2117" s="7"/>
      <c r="AA2117" s="7"/>
      <c r="AC2117" s="7"/>
      <c r="AD2117" s="7"/>
      <c r="AF2117" s="7"/>
      <c r="AG2117" s="7"/>
      <c r="AH2117" s="7"/>
      <c r="AI2117" s="7"/>
      <c r="AJ2117" s="7"/>
      <c r="AK2117" s="7"/>
      <c r="AL2117" s="7"/>
      <c r="AM2117" s="7"/>
      <c r="AN2117" s="7"/>
      <c r="AO2117" s="7"/>
      <c r="AP2117" s="7"/>
      <c r="AQ2117" s="7"/>
      <c r="AR2117" s="7"/>
      <c r="AS2117" s="7"/>
      <c r="AT2117" s="7"/>
      <c r="AU2117" s="7"/>
      <c r="AV2117" s="7"/>
      <c r="AW2117" s="7"/>
      <c r="AX2117" s="7"/>
      <c r="AY2117" s="7"/>
      <c r="AZ2117" s="7"/>
      <c r="BA2117" s="7"/>
      <c r="BB2117" s="7"/>
      <c r="BC2117" s="7"/>
      <c r="BD2117" s="7"/>
      <c r="BE2117" s="7"/>
    </row>
    <row r="2118" spans="2:57" x14ac:dyDescent="0.2">
      <c r="B2118" s="7"/>
      <c r="C2118" s="7"/>
      <c r="E2118" s="7"/>
      <c r="F2118" s="7"/>
      <c r="G2118" s="7"/>
      <c r="H2118" s="7"/>
      <c r="I2118" s="7"/>
      <c r="J2118" s="7"/>
      <c r="K2118" s="7"/>
      <c r="O2118" s="10"/>
      <c r="P2118" s="7"/>
      <c r="Q2118" s="7"/>
      <c r="S2118" s="7"/>
      <c r="T2118" s="7"/>
      <c r="U2118" s="7"/>
      <c r="V2118" s="7"/>
      <c r="X2118" s="7"/>
      <c r="Y2118" s="7"/>
      <c r="Z2118" s="7"/>
      <c r="AA2118" s="7"/>
      <c r="AC2118" s="7"/>
      <c r="AD2118" s="7"/>
      <c r="AF2118" s="7"/>
      <c r="AG2118" s="7"/>
      <c r="AH2118" s="7"/>
      <c r="AI2118" s="7"/>
      <c r="AJ2118" s="7"/>
      <c r="AK2118" s="7"/>
      <c r="AL2118" s="7"/>
      <c r="AM2118" s="7"/>
      <c r="AN2118" s="7"/>
      <c r="AO2118" s="7"/>
      <c r="AP2118" s="7"/>
      <c r="AQ2118" s="7"/>
      <c r="AR2118" s="7"/>
      <c r="AS2118" s="7"/>
      <c r="AT2118" s="7"/>
      <c r="AU2118" s="7"/>
      <c r="AV2118" s="7"/>
      <c r="AW2118" s="7"/>
      <c r="AX2118" s="7"/>
      <c r="AY2118" s="7"/>
      <c r="AZ2118" s="7"/>
      <c r="BA2118" s="7"/>
      <c r="BB2118" s="7"/>
      <c r="BC2118" s="7"/>
      <c r="BD2118" s="7"/>
      <c r="BE2118" s="7"/>
    </row>
    <row r="2119" spans="2:57" x14ac:dyDescent="0.2">
      <c r="B2119" s="7"/>
      <c r="C2119" s="7"/>
      <c r="E2119" s="7"/>
      <c r="F2119" s="7"/>
      <c r="G2119" s="7"/>
      <c r="H2119" s="7"/>
      <c r="I2119" s="7"/>
      <c r="J2119" s="7"/>
      <c r="K2119" s="7"/>
      <c r="O2119" s="10"/>
      <c r="P2119" s="7"/>
      <c r="Q2119" s="7"/>
      <c r="S2119" s="7"/>
      <c r="T2119" s="7"/>
      <c r="U2119" s="7"/>
      <c r="V2119" s="7"/>
      <c r="X2119" s="7"/>
      <c r="Y2119" s="7"/>
      <c r="Z2119" s="7"/>
      <c r="AA2119" s="7"/>
      <c r="AC2119" s="7"/>
      <c r="AD2119" s="7"/>
      <c r="AF2119" s="7"/>
      <c r="AG2119" s="7"/>
      <c r="AH2119" s="7"/>
      <c r="AI2119" s="7"/>
      <c r="AJ2119" s="7"/>
      <c r="AK2119" s="7"/>
      <c r="AL2119" s="7"/>
      <c r="AM2119" s="7"/>
      <c r="AN2119" s="7"/>
      <c r="AO2119" s="7"/>
      <c r="AP2119" s="7"/>
      <c r="AQ2119" s="7"/>
      <c r="AR2119" s="7"/>
      <c r="AS2119" s="7"/>
      <c r="AT2119" s="7"/>
      <c r="AU2119" s="7"/>
      <c r="AV2119" s="7"/>
      <c r="AW2119" s="7"/>
      <c r="AX2119" s="7"/>
      <c r="AY2119" s="7"/>
      <c r="AZ2119" s="7"/>
      <c r="BA2119" s="7"/>
      <c r="BB2119" s="7"/>
      <c r="BC2119" s="7"/>
      <c r="BD2119" s="7"/>
      <c r="BE2119" s="7"/>
    </row>
    <row r="2120" spans="2:57" x14ac:dyDescent="0.2">
      <c r="B2120" s="7"/>
      <c r="C2120" s="7"/>
      <c r="E2120" s="7"/>
      <c r="F2120" s="7"/>
      <c r="G2120" s="7"/>
      <c r="H2120" s="7"/>
      <c r="I2120" s="7"/>
      <c r="J2120" s="7"/>
      <c r="K2120" s="7"/>
      <c r="O2120" s="10"/>
      <c r="P2120" s="7"/>
      <c r="Q2120" s="7"/>
      <c r="S2120" s="7"/>
      <c r="T2120" s="7"/>
      <c r="U2120" s="7"/>
      <c r="V2120" s="7"/>
      <c r="X2120" s="7"/>
      <c r="Y2120" s="7"/>
      <c r="Z2120" s="7"/>
      <c r="AA2120" s="7"/>
      <c r="AC2120" s="7"/>
      <c r="AD2120" s="7"/>
      <c r="AF2120" s="7"/>
      <c r="AG2120" s="7"/>
      <c r="AH2120" s="7"/>
      <c r="AI2120" s="7"/>
      <c r="AJ2120" s="7"/>
      <c r="AK2120" s="7"/>
      <c r="AL2120" s="7"/>
      <c r="AM2120" s="7"/>
      <c r="AN2120" s="7"/>
      <c r="AO2120" s="7"/>
      <c r="AP2120" s="7"/>
      <c r="AQ2120" s="7"/>
      <c r="AR2120" s="7"/>
      <c r="AS2120" s="7"/>
      <c r="AT2120" s="7"/>
      <c r="AU2120" s="7"/>
      <c r="AV2120" s="7"/>
      <c r="AW2120" s="7"/>
      <c r="AX2120" s="7"/>
      <c r="AY2120" s="7"/>
      <c r="AZ2120" s="7"/>
      <c r="BA2120" s="7"/>
      <c r="BB2120" s="7"/>
      <c r="BC2120" s="7"/>
      <c r="BD2120" s="7"/>
      <c r="BE2120" s="7"/>
    </row>
    <row r="2121" spans="2:57" x14ac:dyDescent="0.2">
      <c r="B2121" s="7"/>
      <c r="C2121" s="7"/>
      <c r="E2121" s="7"/>
      <c r="F2121" s="7"/>
      <c r="G2121" s="7"/>
      <c r="H2121" s="7"/>
      <c r="I2121" s="7"/>
      <c r="J2121" s="7"/>
      <c r="K2121" s="7"/>
      <c r="O2121" s="10"/>
      <c r="P2121" s="7"/>
      <c r="Q2121" s="7"/>
      <c r="S2121" s="7"/>
      <c r="T2121" s="7"/>
      <c r="U2121" s="7"/>
      <c r="V2121" s="7"/>
      <c r="X2121" s="7"/>
      <c r="Y2121" s="7"/>
      <c r="Z2121" s="7"/>
      <c r="AA2121" s="7"/>
      <c r="AC2121" s="7"/>
      <c r="AD2121" s="7"/>
      <c r="AF2121" s="7"/>
      <c r="AG2121" s="7"/>
      <c r="AH2121" s="7"/>
      <c r="AI2121" s="7"/>
      <c r="AJ2121" s="7"/>
      <c r="AK2121" s="7"/>
      <c r="AL2121" s="7"/>
      <c r="AM2121" s="7"/>
      <c r="AN2121" s="7"/>
      <c r="AO2121" s="7"/>
      <c r="AP2121" s="7"/>
      <c r="AQ2121" s="7"/>
      <c r="AR2121" s="7"/>
      <c r="AS2121" s="7"/>
      <c r="AT2121" s="7"/>
      <c r="AU2121" s="7"/>
      <c r="AV2121" s="7"/>
      <c r="AW2121" s="7"/>
      <c r="AX2121" s="7"/>
      <c r="AY2121" s="7"/>
      <c r="AZ2121" s="7"/>
      <c r="BA2121" s="7"/>
      <c r="BB2121" s="7"/>
      <c r="BC2121" s="7"/>
      <c r="BD2121" s="7"/>
      <c r="BE2121" s="7"/>
    </row>
    <row r="2122" spans="2:57" x14ac:dyDescent="0.2">
      <c r="B2122" s="7"/>
      <c r="C2122" s="7"/>
      <c r="E2122" s="7"/>
      <c r="F2122" s="7"/>
      <c r="G2122" s="7"/>
      <c r="H2122" s="7"/>
      <c r="I2122" s="7"/>
      <c r="J2122" s="7"/>
      <c r="K2122" s="7"/>
      <c r="O2122" s="10"/>
      <c r="P2122" s="7"/>
      <c r="Q2122" s="7"/>
      <c r="S2122" s="7"/>
      <c r="T2122" s="7"/>
      <c r="U2122" s="7"/>
      <c r="V2122" s="7"/>
      <c r="X2122" s="7"/>
      <c r="Y2122" s="7"/>
      <c r="Z2122" s="7"/>
      <c r="AA2122" s="7"/>
      <c r="AC2122" s="7"/>
      <c r="AD2122" s="7"/>
      <c r="AF2122" s="7"/>
      <c r="AG2122" s="7"/>
      <c r="AH2122" s="7"/>
      <c r="AI2122" s="7"/>
      <c r="AJ2122" s="7"/>
      <c r="AK2122" s="7"/>
      <c r="AL2122" s="7"/>
      <c r="AM2122" s="7"/>
      <c r="AN2122" s="7"/>
      <c r="AO2122" s="7"/>
      <c r="AP2122" s="7"/>
      <c r="AQ2122" s="7"/>
      <c r="AR2122" s="7"/>
      <c r="AS2122" s="7"/>
      <c r="AT2122" s="7"/>
      <c r="AU2122" s="7"/>
      <c r="AV2122" s="7"/>
      <c r="AW2122" s="7"/>
      <c r="AX2122" s="7"/>
      <c r="AY2122" s="7"/>
      <c r="AZ2122" s="7"/>
      <c r="BA2122" s="7"/>
      <c r="BB2122" s="7"/>
      <c r="BC2122" s="7"/>
      <c r="BD2122" s="7"/>
      <c r="BE2122" s="7"/>
    </row>
    <row r="2123" spans="2:57" x14ac:dyDescent="0.2">
      <c r="B2123" s="7"/>
      <c r="C2123" s="7"/>
      <c r="E2123" s="7"/>
      <c r="F2123" s="7"/>
      <c r="G2123" s="7"/>
      <c r="H2123" s="7"/>
      <c r="I2123" s="7"/>
      <c r="J2123" s="7"/>
      <c r="K2123" s="7"/>
      <c r="O2123" s="10"/>
      <c r="P2123" s="7"/>
      <c r="Q2123" s="7"/>
      <c r="S2123" s="7"/>
      <c r="T2123" s="7"/>
      <c r="U2123" s="7"/>
      <c r="V2123" s="7"/>
      <c r="X2123" s="7"/>
      <c r="Y2123" s="7"/>
      <c r="Z2123" s="7"/>
      <c r="AA2123" s="7"/>
      <c r="AC2123" s="7"/>
      <c r="AD2123" s="7"/>
      <c r="AF2123" s="7"/>
      <c r="AG2123" s="7"/>
      <c r="AH2123" s="7"/>
      <c r="AI2123" s="7"/>
      <c r="AJ2123" s="7"/>
      <c r="AK2123" s="7"/>
      <c r="AL2123" s="7"/>
      <c r="AM2123" s="7"/>
      <c r="AN2123" s="7"/>
      <c r="AO2123" s="7"/>
      <c r="AP2123" s="7"/>
      <c r="AQ2123" s="7"/>
      <c r="AR2123" s="7"/>
      <c r="AS2123" s="7"/>
      <c r="AT2123" s="7"/>
      <c r="AU2123" s="7"/>
      <c r="AV2123" s="7"/>
      <c r="AW2123" s="7"/>
      <c r="AX2123" s="7"/>
      <c r="AY2123" s="7"/>
      <c r="AZ2123" s="7"/>
      <c r="BA2123" s="7"/>
      <c r="BB2123" s="7"/>
      <c r="BC2123" s="7"/>
      <c r="BD2123" s="7"/>
      <c r="BE2123" s="7"/>
    </row>
    <row r="2124" spans="2:57" x14ac:dyDescent="0.2">
      <c r="B2124" s="7"/>
      <c r="C2124" s="7"/>
      <c r="E2124" s="7"/>
      <c r="F2124" s="7"/>
      <c r="G2124" s="7"/>
      <c r="H2124" s="7"/>
      <c r="I2124" s="7"/>
      <c r="J2124" s="7"/>
      <c r="K2124" s="7"/>
      <c r="O2124" s="10"/>
      <c r="P2124" s="7"/>
      <c r="Q2124" s="7"/>
      <c r="S2124" s="7"/>
      <c r="T2124" s="7"/>
      <c r="U2124" s="7"/>
      <c r="V2124" s="7"/>
      <c r="X2124" s="7"/>
      <c r="Y2124" s="7"/>
      <c r="Z2124" s="7"/>
      <c r="AA2124" s="7"/>
      <c r="AC2124" s="7"/>
      <c r="AD2124" s="7"/>
      <c r="AF2124" s="7"/>
      <c r="AG2124" s="7"/>
      <c r="AH2124" s="7"/>
      <c r="AI2124" s="7"/>
      <c r="AJ2124" s="7"/>
      <c r="AK2124" s="7"/>
      <c r="AL2124" s="7"/>
      <c r="AM2124" s="7"/>
      <c r="AN2124" s="7"/>
      <c r="AO2124" s="7"/>
      <c r="AP2124" s="7"/>
      <c r="AQ2124" s="7"/>
      <c r="AR2124" s="7"/>
      <c r="AS2124" s="7"/>
      <c r="AT2124" s="7"/>
      <c r="AU2124" s="7"/>
      <c r="AV2124" s="7"/>
      <c r="AW2124" s="7"/>
      <c r="AX2124" s="7"/>
      <c r="AY2124" s="7"/>
      <c r="AZ2124" s="7"/>
      <c r="BA2124" s="7"/>
      <c r="BB2124" s="7"/>
      <c r="BC2124" s="7"/>
      <c r="BD2124" s="7"/>
      <c r="BE2124" s="7"/>
    </row>
    <row r="2125" spans="2:57" x14ac:dyDescent="0.2">
      <c r="B2125" s="7"/>
      <c r="C2125" s="7"/>
      <c r="E2125" s="7"/>
      <c r="F2125" s="7"/>
      <c r="G2125" s="7"/>
      <c r="H2125" s="7"/>
      <c r="I2125" s="7"/>
      <c r="J2125" s="7"/>
      <c r="K2125" s="7"/>
      <c r="O2125" s="10"/>
      <c r="P2125" s="7"/>
      <c r="Q2125" s="7"/>
      <c r="S2125" s="7"/>
      <c r="T2125" s="7"/>
      <c r="U2125" s="7"/>
      <c r="V2125" s="7"/>
      <c r="X2125" s="7"/>
      <c r="Y2125" s="7"/>
      <c r="Z2125" s="7"/>
      <c r="AA2125" s="7"/>
      <c r="AC2125" s="7"/>
      <c r="AD2125" s="7"/>
      <c r="AF2125" s="7"/>
      <c r="AG2125" s="7"/>
      <c r="AH2125" s="7"/>
      <c r="AI2125" s="7"/>
      <c r="AJ2125" s="7"/>
      <c r="AK2125" s="7"/>
      <c r="AL2125" s="7"/>
      <c r="AM2125" s="7"/>
      <c r="AN2125" s="7"/>
      <c r="AO2125" s="7"/>
      <c r="AP2125" s="7"/>
      <c r="AQ2125" s="7"/>
      <c r="AR2125" s="7"/>
      <c r="AS2125" s="7"/>
      <c r="AT2125" s="7"/>
      <c r="AU2125" s="7"/>
      <c r="AV2125" s="7"/>
      <c r="AW2125" s="7"/>
      <c r="AX2125" s="7"/>
      <c r="AY2125" s="7"/>
      <c r="AZ2125" s="7"/>
      <c r="BA2125" s="7"/>
      <c r="BB2125" s="7"/>
      <c r="BC2125" s="7"/>
      <c r="BD2125" s="7"/>
      <c r="BE2125" s="7"/>
    </row>
    <row r="2126" spans="2:57" x14ac:dyDescent="0.2">
      <c r="B2126" s="7"/>
      <c r="C2126" s="7"/>
      <c r="E2126" s="7"/>
      <c r="F2126" s="7"/>
      <c r="G2126" s="7"/>
      <c r="H2126" s="7"/>
      <c r="I2126" s="7"/>
      <c r="J2126" s="7"/>
      <c r="K2126" s="7"/>
      <c r="O2126" s="10"/>
      <c r="P2126" s="7"/>
      <c r="Q2126" s="7"/>
      <c r="S2126" s="7"/>
      <c r="T2126" s="7"/>
      <c r="U2126" s="7"/>
      <c r="V2126" s="7"/>
      <c r="X2126" s="7"/>
      <c r="Y2126" s="7"/>
      <c r="Z2126" s="7"/>
      <c r="AA2126" s="7"/>
      <c r="AC2126" s="7"/>
      <c r="AD2126" s="7"/>
      <c r="AF2126" s="7"/>
      <c r="AG2126" s="7"/>
      <c r="AH2126" s="7"/>
      <c r="AI2126" s="7"/>
      <c r="AJ2126" s="7"/>
      <c r="AK2126" s="7"/>
      <c r="AL2126" s="7"/>
      <c r="AM2126" s="7"/>
      <c r="AN2126" s="7"/>
      <c r="AO2126" s="7"/>
      <c r="AP2126" s="7"/>
      <c r="AQ2126" s="7"/>
      <c r="AR2126" s="7"/>
      <c r="AS2126" s="7"/>
      <c r="AT2126" s="7"/>
      <c r="AU2126" s="7"/>
      <c r="AV2126" s="7"/>
      <c r="AW2126" s="7"/>
      <c r="AX2126" s="7"/>
      <c r="AY2126" s="7"/>
      <c r="AZ2126" s="7"/>
      <c r="BA2126" s="7"/>
      <c r="BB2126" s="7"/>
      <c r="BC2126" s="7"/>
      <c r="BD2126" s="7"/>
      <c r="BE2126" s="7"/>
    </row>
    <row r="2127" spans="2:57" x14ac:dyDescent="0.2">
      <c r="B2127" s="7"/>
      <c r="C2127" s="7"/>
      <c r="E2127" s="7"/>
      <c r="F2127" s="7"/>
      <c r="G2127" s="7"/>
      <c r="H2127" s="7"/>
      <c r="I2127" s="7"/>
      <c r="J2127" s="7"/>
      <c r="K2127" s="7"/>
      <c r="O2127" s="10"/>
      <c r="P2127" s="7"/>
      <c r="Q2127" s="7"/>
      <c r="S2127" s="7"/>
      <c r="T2127" s="7"/>
      <c r="U2127" s="7"/>
      <c r="V2127" s="7"/>
      <c r="X2127" s="7"/>
      <c r="Y2127" s="7"/>
      <c r="Z2127" s="7"/>
      <c r="AA2127" s="7"/>
      <c r="AC2127" s="7"/>
      <c r="AD2127" s="7"/>
      <c r="AF2127" s="7"/>
      <c r="AG2127" s="7"/>
      <c r="AH2127" s="7"/>
      <c r="AI2127" s="7"/>
      <c r="AJ2127" s="7"/>
      <c r="AK2127" s="7"/>
      <c r="AL2127" s="7"/>
      <c r="AM2127" s="7"/>
      <c r="AN2127" s="7"/>
      <c r="AO2127" s="7"/>
      <c r="AP2127" s="7"/>
      <c r="AQ2127" s="7"/>
      <c r="AR2127" s="7"/>
      <c r="AS2127" s="7"/>
      <c r="AT2127" s="7"/>
      <c r="AU2127" s="7"/>
      <c r="AV2127" s="7"/>
      <c r="AW2127" s="7"/>
      <c r="AX2127" s="7"/>
      <c r="AY2127" s="7"/>
      <c r="AZ2127" s="7"/>
      <c r="BA2127" s="7"/>
      <c r="BB2127" s="7"/>
      <c r="BC2127" s="7"/>
      <c r="BD2127" s="7"/>
      <c r="BE2127" s="7"/>
    </row>
    <row r="2128" spans="2:57" x14ac:dyDescent="0.2">
      <c r="B2128" s="7"/>
      <c r="C2128" s="7"/>
      <c r="E2128" s="7"/>
      <c r="F2128" s="7"/>
      <c r="G2128" s="7"/>
      <c r="H2128" s="7"/>
      <c r="I2128" s="7"/>
      <c r="J2128" s="7"/>
      <c r="K2128" s="7"/>
      <c r="O2128" s="10"/>
      <c r="P2128" s="7"/>
      <c r="Q2128" s="7"/>
      <c r="S2128" s="7"/>
      <c r="T2128" s="7"/>
      <c r="U2128" s="7"/>
      <c r="V2128" s="7"/>
      <c r="X2128" s="7"/>
      <c r="Y2128" s="7"/>
      <c r="Z2128" s="7"/>
      <c r="AA2128" s="7"/>
      <c r="AC2128" s="7"/>
      <c r="AD2128" s="7"/>
      <c r="AF2128" s="7"/>
      <c r="AG2128" s="7"/>
      <c r="AH2128" s="7"/>
      <c r="AI2128" s="7"/>
      <c r="AJ2128" s="7"/>
      <c r="AK2128" s="7"/>
      <c r="AL2128" s="7"/>
      <c r="AM2128" s="7"/>
      <c r="AN2128" s="7"/>
      <c r="AO2128" s="7"/>
      <c r="AP2128" s="7"/>
      <c r="AQ2128" s="7"/>
      <c r="AR2128" s="7"/>
      <c r="AS2128" s="7"/>
      <c r="AT2128" s="7"/>
      <c r="AU2128" s="7"/>
      <c r="AV2128" s="7"/>
      <c r="AW2128" s="7"/>
      <c r="AX2128" s="7"/>
      <c r="AY2128" s="7"/>
      <c r="AZ2128" s="7"/>
      <c r="BA2128" s="7"/>
      <c r="BB2128" s="7"/>
      <c r="BC2128" s="7"/>
      <c r="BD2128" s="7"/>
      <c r="BE2128" s="7"/>
    </row>
    <row r="2129" spans="2:57" x14ac:dyDescent="0.2">
      <c r="B2129" s="7"/>
      <c r="C2129" s="7"/>
      <c r="E2129" s="7"/>
      <c r="F2129" s="7"/>
      <c r="G2129" s="7"/>
      <c r="H2129" s="7"/>
      <c r="I2129" s="7"/>
      <c r="J2129" s="7"/>
      <c r="K2129" s="7"/>
      <c r="O2129" s="10"/>
      <c r="P2129" s="7"/>
      <c r="Q2129" s="7"/>
      <c r="S2129" s="7"/>
      <c r="T2129" s="7"/>
      <c r="U2129" s="7"/>
      <c r="V2129" s="7"/>
      <c r="X2129" s="7"/>
      <c r="Y2129" s="7"/>
      <c r="Z2129" s="7"/>
      <c r="AA2129" s="7"/>
      <c r="AC2129" s="7"/>
      <c r="AD2129" s="7"/>
      <c r="AF2129" s="7"/>
      <c r="AG2129" s="7"/>
      <c r="AH2129" s="7"/>
      <c r="AI2129" s="7"/>
      <c r="AJ2129" s="7"/>
      <c r="AK2129" s="7"/>
      <c r="AL2129" s="7"/>
      <c r="AM2129" s="7"/>
      <c r="AN2129" s="7"/>
      <c r="AO2129" s="7"/>
      <c r="AP2129" s="7"/>
      <c r="AQ2129" s="7"/>
      <c r="AR2129" s="7"/>
      <c r="AS2129" s="7"/>
      <c r="AT2129" s="7"/>
      <c r="AU2129" s="7"/>
      <c r="AV2129" s="7"/>
      <c r="AW2129" s="7"/>
      <c r="AX2129" s="7"/>
      <c r="AY2129" s="7"/>
      <c r="AZ2129" s="7"/>
      <c r="BA2129" s="7"/>
      <c r="BB2129" s="7"/>
      <c r="BC2129" s="7"/>
      <c r="BD2129" s="7"/>
      <c r="BE2129" s="7"/>
    </row>
    <row r="2130" spans="2:57" x14ac:dyDescent="0.2">
      <c r="B2130" s="7"/>
      <c r="C2130" s="7"/>
      <c r="E2130" s="7"/>
      <c r="F2130" s="7"/>
      <c r="G2130" s="7"/>
      <c r="H2130" s="7"/>
      <c r="I2130" s="7"/>
      <c r="J2130" s="7"/>
      <c r="K2130" s="7"/>
      <c r="O2130" s="10"/>
      <c r="P2130" s="7"/>
      <c r="Q2130" s="7"/>
      <c r="S2130" s="7"/>
      <c r="T2130" s="7"/>
      <c r="U2130" s="7"/>
      <c r="V2130" s="7"/>
      <c r="X2130" s="7"/>
      <c r="Y2130" s="7"/>
      <c r="Z2130" s="7"/>
      <c r="AA2130" s="7"/>
      <c r="AC2130" s="7"/>
      <c r="AD2130" s="7"/>
      <c r="AF2130" s="7"/>
      <c r="AG2130" s="7"/>
      <c r="AH2130" s="7"/>
      <c r="AI2130" s="7"/>
      <c r="AJ2130" s="7"/>
      <c r="AK2130" s="7"/>
      <c r="AL2130" s="7"/>
      <c r="AM2130" s="7"/>
      <c r="AN2130" s="7"/>
      <c r="AO2130" s="7"/>
      <c r="AP2130" s="7"/>
      <c r="AQ2130" s="7"/>
      <c r="AR2130" s="7"/>
      <c r="AS2130" s="7"/>
      <c r="AT2130" s="7"/>
      <c r="AU2130" s="7"/>
      <c r="AV2130" s="7"/>
      <c r="AW2130" s="7"/>
      <c r="AX2130" s="7"/>
      <c r="AY2130" s="7"/>
      <c r="AZ2130" s="7"/>
      <c r="BA2130" s="7"/>
      <c r="BB2130" s="7"/>
      <c r="BC2130" s="7"/>
      <c r="BD2130" s="7"/>
      <c r="BE2130" s="7"/>
    </row>
    <row r="2131" spans="2:57" x14ac:dyDescent="0.2">
      <c r="B2131" s="7"/>
      <c r="C2131" s="7"/>
      <c r="E2131" s="7"/>
      <c r="F2131" s="7"/>
      <c r="G2131" s="7"/>
      <c r="H2131" s="7"/>
      <c r="I2131" s="7"/>
      <c r="J2131" s="7"/>
      <c r="K2131" s="7"/>
      <c r="O2131" s="10"/>
      <c r="P2131" s="7"/>
      <c r="Q2131" s="7"/>
      <c r="S2131" s="7"/>
      <c r="T2131" s="7"/>
      <c r="U2131" s="7"/>
      <c r="V2131" s="7"/>
      <c r="X2131" s="7"/>
      <c r="Y2131" s="7"/>
      <c r="Z2131" s="7"/>
      <c r="AA2131" s="7"/>
      <c r="AC2131" s="7"/>
      <c r="AD2131" s="7"/>
      <c r="AF2131" s="7"/>
      <c r="AG2131" s="7"/>
      <c r="AH2131" s="7"/>
      <c r="AI2131" s="7"/>
      <c r="AJ2131" s="7"/>
      <c r="AK2131" s="7"/>
      <c r="AL2131" s="7"/>
      <c r="AM2131" s="7"/>
      <c r="AN2131" s="7"/>
      <c r="AO2131" s="7"/>
      <c r="AP2131" s="7"/>
      <c r="AQ2131" s="7"/>
      <c r="AR2131" s="7"/>
      <c r="AS2131" s="7"/>
      <c r="AT2131" s="7"/>
      <c r="AU2131" s="7"/>
      <c r="AV2131" s="7"/>
      <c r="AW2131" s="7"/>
      <c r="AX2131" s="7"/>
      <c r="AY2131" s="7"/>
      <c r="AZ2131" s="7"/>
      <c r="BA2131" s="7"/>
      <c r="BB2131" s="7"/>
      <c r="BC2131" s="7"/>
      <c r="BD2131" s="7"/>
      <c r="BE2131" s="7"/>
    </row>
    <row r="2132" spans="2:57" x14ac:dyDescent="0.2">
      <c r="B2132" s="7"/>
      <c r="C2132" s="7"/>
      <c r="E2132" s="7"/>
      <c r="F2132" s="7"/>
      <c r="G2132" s="7"/>
      <c r="H2132" s="7"/>
      <c r="I2132" s="7"/>
      <c r="J2132" s="7"/>
      <c r="K2132" s="7"/>
      <c r="O2132" s="10"/>
      <c r="P2132" s="7"/>
      <c r="Q2132" s="7"/>
      <c r="S2132" s="7"/>
      <c r="T2132" s="7"/>
      <c r="U2132" s="7"/>
      <c r="V2132" s="7"/>
      <c r="X2132" s="7"/>
      <c r="Y2132" s="7"/>
      <c r="Z2132" s="7"/>
      <c r="AA2132" s="7"/>
      <c r="AC2132" s="7"/>
      <c r="AD2132" s="7"/>
      <c r="AF2132" s="7"/>
      <c r="AG2132" s="7"/>
      <c r="AH2132" s="7"/>
      <c r="AI2132" s="7"/>
      <c r="AJ2132" s="7"/>
      <c r="AK2132" s="7"/>
      <c r="AL2132" s="7"/>
      <c r="AM2132" s="7"/>
      <c r="AN2132" s="7"/>
      <c r="AO2132" s="7"/>
      <c r="AP2132" s="7"/>
      <c r="AQ2132" s="7"/>
      <c r="AR2132" s="7"/>
      <c r="AS2132" s="7"/>
      <c r="AT2132" s="7"/>
      <c r="AU2132" s="7"/>
      <c r="AV2132" s="7"/>
      <c r="AW2132" s="7"/>
      <c r="AX2132" s="7"/>
      <c r="AY2132" s="7"/>
      <c r="AZ2132" s="7"/>
      <c r="BA2132" s="7"/>
      <c r="BB2132" s="7"/>
      <c r="BC2132" s="7"/>
      <c r="BD2132" s="7"/>
      <c r="BE2132" s="7"/>
    </row>
    <row r="2133" spans="2:57" x14ac:dyDescent="0.2">
      <c r="B2133" s="7"/>
      <c r="C2133" s="7"/>
      <c r="E2133" s="7"/>
      <c r="F2133" s="7"/>
      <c r="G2133" s="7"/>
      <c r="H2133" s="7"/>
      <c r="I2133" s="7"/>
      <c r="J2133" s="7"/>
      <c r="K2133" s="7"/>
      <c r="O2133" s="10"/>
      <c r="P2133" s="7"/>
      <c r="Q2133" s="7"/>
      <c r="S2133" s="7"/>
      <c r="T2133" s="7"/>
      <c r="U2133" s="7"/>
      <c r="V2133" s="7"/>
      <c r="X2133" s="7"/>
      <c r="Y2133" s="7"/>
      <c r="Z2133" s="7"/>
      <c r="AA2133" s="7"/>
      <c r="AC2133" s="7"/>
      <c r="AD2133" s="7"/>
      <c r="AF2133" s="7"/>
      <c r="AG2133" s="7"/>
      <c r="AH2133" s="7"/>
      <c r="AI2133" s="7"/>
      <c r="AJ2133" s="7"/>
      <c r="AK2133" s="7"/>
      <c r="AL2133" s="7"/>
      <c r="AM2133" s="7"/>
      <c r="AN2133" s="7"/>
      <c r="AO2133" s="7"/>
      <c r="AP2133" s="7"/>
      <c r="AQ2133" s="7"/>
      <c r="AR2133" s="7"/>
      <c r="AS2133" s="7"/>
      <c r="AT2133" s="7"/>
      <c r="AU2133" s="7"/>
      <c r="AV2133" s="7"/>
      <c r="AW2133" s="7"/>
      <c r="AX2133" s="7"/>
      <c r="AY2133" s="7"/>
      <c r="AZ2133" s="7"/>
      <c r="BA2133" s="7"/>
      <c r="BB2133" s="7"/>
      <c r="BC2133" s="7"/>
      <c r="BD2133" s="7"/>
      <c r="BE2133" s="7"/>
    </row>
    <row r="2134" spans="2:57" x14ac:dyDescent="0.2">
      <c r="B2134" s="7"/>
      <c r="C2134" s="7"/>
      <c r="E2134" s="7"/>
      <c r="F2134" s="7"/>
      <c r="G2134" s="7"/>
      <c r="H2134" s="7"/>
      <c r="I2134" s="7"/>
      <c r="J2134" s="7"/>
      <c r="K2134" s="7"/>
      <c r="O2134" s="10"/>
      <c r="P2134" s="7"/>
      <c r="Q2134" s="7"/>
      <c r="S2134" s="7"/>
      <c r="T2134" s="7"/>
      <c r="U2134" s="7"/>
      <c r="V2134" s="7"/>
      <c r="X2134" s="7"/>
      <c r="Y2134" s="7"/>
      <c r="Z2134" s="7"/>
      <c r="AA2134" s="7"/>
      <c r="AC2134" s="7"/>
      <c r="AD2134" s="7"/>
      <c r="AF2134" s="7"/>
      <c r="AG2134" s="7"/>
      <c r="AH2134" s="7"/>
      <c r="AI2134" s="7"/>
      <c r="AJ2134" s="7"/>
      <c r="AK2134" s="7"/>
      <c r="AL2134" s="7"/>
      <c r="AM2134" s="7"/>
      <c r="AN2134" s="7"/>
      <c r="AO2134" s="7"/>
      <c r="AP2134" s="7"/>
      <c r="AQ2134" s="7"/>
      <c r="AR2134" s="7"/>
      <c r="AS2134" s="7"/>
      <c r="AT2134" s="7"/>
      <c r="AU2134" s="7"/>
      <c r="AV2134" s="7"/>
      <c r="AW2134" s="7"/>
      <c r="AX2134" s="7"/>
      <c r="AY2134" s="7"/>
      <c r="AZ2134" s="7"/>
      <c r="BA2134" s="7"/>
      <c r="BB2134" s="7"/>
      <c r="BC2134" s="7"/>
      <c r="BD2134" s="7"/>
      <c r="BE2134" s="7"/>
    </row>
    <row r="2135" spans="2:57" x14ac:dyDescent="0.2">
      <c r="B2135" s="7"/>
      <c r="C2135" s="7"/>
      <c r="E2135" s="7"/>
      <c r="F2135" s="7"/>
      <c r="G2135" s="7"/>
      <c r="H2135" s="7"/>
      <c r="I2135" s="7"/>
      <c r="J2135" s="7"/>
      <c r="K2135" s="7"/>
      <c r="O2135" s="10"/>
      <c r="P2135" s="7"/>
      <c r="Q2135" s="7"/>
      <c r="S2135" s="7"/>
      <c r="T2135" s="7"/>
      <c r="U2135" s="7"/>
      <c r="V2135" s="7"/>
      <c r="X2135" s="7"/>
      <c r="Y2135" s="7"/>
      <c r="Z2135" s="7"/>
      <c r="AA2135" s="7"/>
      <c r="AC2135" s="7"/>
      <c r="AD2135" s="7"/>
      <c r="AF2135" s="7"/>
      <c r="AG2135" s="7"/>
      <c r="AH2135" s="7"/>
      <c r="AI2135" s="7"/>
      <c r="AJ2135" s="7"/>
      <c r="AK2135" s="7"/>
      <c r="AL2135" s="7"/>
      <c r="AM2135" s="7"/>
      <c r="AN2135" s="7"/>
      <c r="AO2135" s="7"/>
      <c r="AP2135" s="7"/>
      <c r="AQ2135" s="7"/>
      <c r="AR2135" s="7"/>
      <c r="AS2135" s="7"/>
      <c r="AT2135" s="7"/>
      <c r="AU2135" s="7"/>
      <c r="AV2135" s="7"/>
      <c r="AW2135" s="7"/>
      <c r="AX2135" s="7"/>
      <c r="AY2135" s="7"/>
      <c r="AZ2135" s="7"/>
      <c r="BA2135" s="7"/>
      <c r="BB2135" s="7"/>
      <c r="BC2135" s="7"/>
      <c r="BD2135" s="7"/>
      <c r="BE2135" s="7"/>
    </row>
    <row r="2136" spans="2:57" x14ac:dyDescent="0.2">
      <c r="B2136" s="7"/>
      <c r="C2136" s="7"/>
      <c r="E2136" s="7"/>
      <c r="F2136" s="7"/>
      <c r="G2136" s="7"/>
      <c r="H2136" s="7"/>
      <c r="I2136" s="7"/>
      <c r="J2136" s="7"/>
      <c r="K2136" s="7"/>
      <c r="O2136" s="10"/>
      <c r="P2136" s="7"/>
      <c r="Q2136" s="7"/>
      <c r="S2136" s="7"/>
      <c r="T2136" s="7"/>
      <c r="U2136" s="7"/>
      <c r="V2136" s="7"/>
      <c r="X2136" s="7"/>
      <c r="Y2136" s="7"/>
      <c r="Z2136" s="7"/>
      <c r="AA2136" s="7"/>
      <c r="AC2136" s="7"/>
      <c r="AD2136" s="7"/>
      <c r="AF2136" s="7"/>
      <c r="AG2136" s="7"/>
      <c r="AH2136" s="7"/>
      <c r="AI2136" s="7"/>
      <c r="AJ2136" s="7"/>
      <c r="AK2136" s="7"/>
      <c r="AL2136" s="7"/>
      <c r="AM2136" s="7"/>
      <c r="AN2136" s="7"/>
      <c r="AO2136" s="7"/>
      <c r="AP2136" s="7"/>
      <c r="AQ2136" s="7"/>
      <c r="AR2136" s="7"/>
      <c r="AS2136" s="7"/>
      <c r="AT2136" s="7"/>
      <c r="AU2136" s="7"/>
      <c r="AV2136" s="7"/>
      <c r="AW2136" s="7"/>
      <c r="AX2136" s="7"/>
      <c r="AY2136" s="7"/>
      <c r="AZ2136" s="7"/>
      <c r="BA2136" s="7"/>
      <c r="BB2136" s="7"/>
      <c r="BC2136" s="7"/>
      <c r="BD2136" s="7"/>
      <c r="BE2136" s="7"/>
    </row>
    <row r="2137" spans="2:57" x14ac:dyDescent="0.2">
      <c r="B2137" s="7"/>
      <c r="C2137" s="7"/>
      <c r="E2137" s="7"/>
      <c r="F2137" s="7"/>
      <c r="G2137" s="7"/>
      <c r="H2137" s="7"/>
      <c r="I2137" s="7"/>
      <c r="J2137" s="7"/>
      <c r="K2137" s="7"/>
      <c r="O2137" s="10"/>
      <c r="P2137" s="7"/>
      <c r="Q2137" s="7"/>
      <c r="S2137" s="7"/>
      <c r="T2137" s="7"/>
      <c r="U2137" s="7"/>
      <c r="V2137" s="7"/>
      <c r="X2137" s="7"/>
      <c r="Y2137" s="7"/>
      <c r="Z2137" s="7"/>
      <c r="AA2137" s="7"/>
      <c r="AC2137" s="7"/>
      <c r="AD2137" s="7"/>
      <c r="AF2137" s="7"/>
      <c r="AG2137" s="7"/>
      <c r="AH2137" s="7"/>
      <c r="AI2137" s="7"/>
      <c r="AJ2137" s="7"/>
      <c r="AK2137" s="7"/>
      <c r="AL2137" s="7"/>
      <c r="AM2137" s="7"/>
      <c r="AN2137" s="7"/>
      <c r="AO2137" s="7"/>
      <c r="AP2137" s="7"/>
      <c r="AQ2137" s="7"/>
      <c r="AR2137" s="7"/>
      <c r="AS2137" s="7"/>
      <c r="AT2137" s="7"/>
      <c r="AU2137" s="7"/>
      <c r="AV2137" s="7"/>
      <c r="AW2137" s="7"/>
      <c r="AX2137" s="7"/>
      <c r="AY2137" s="7"/>
      <c r="AZ2137" s="7"/>
      <c r="BA2137" s="7"/>
      <c r="BB2137" s="7"/>
      <c r="BC2137" s="7"/>
      <c r="BD2137" s="7"/>
      <c r="BE2137" s="7"/>
    </row>
    <row r="2138" spans="2:57" x14ac:dyDescent="0.2">
      <c r="B2138" s="7"/>
      <c r="C2138" s="7"/>
      <c r="E2138" s="7"/>
      <c r="F2138" s="7"/>
      <c r="G2138" s="7"/>
      <c r="H2138" s="7"/>
      <c r="I2138" s="7"/>
      <c r="J2138" s="7"/>
      <c r="K2138" s="7"/>
      <c r="O2138" s="10"/>
      <c r="P2138" s="7"/>
      <c r="Q2138" s="7"/>
      <c r="S2138" s="7"/>
      <c r="T2138" s="7"/>
      <c r="U2138" s="7"/>
      <c r="V2138" s="7"/>
      <c r="X2138" s="7"/>
      <c r="Y2138" s="7"/>
      <c r="Z2138" s="7"/>
      <c r="AA2138" s="7"/>
      <c r="AC2138" s="7"/>
      <c r="AD2138" s="7"/>
      <c r="AF2138" s="7"/>
      <c r="AG2138" s="7"/>
      <c r="AH2138" s="7"/>
      <c r="AI2138" s="7"/>
      <c r="AJ2138" s="7"/>
      <c r="AK2138" s="7"/>
      <c r="AL2138" s="7"/>
      <c r="AM2138" s="7"/>
      <c r="AN2138" s="7"/>
      <c r="AO2138" s="7"/>
      <c r="AP2138" s="7"/>
      <c r="AQ2138" s="7"/>
      <c r="AR2138" s="7"/>
      <c r="AS2138" s="7"/>
      <c r="AT2138" s="7"/>
      <c r="AU2138" s="7"/>
      <c r="AV2138" s="7"/>
      <c r="AW2138" s="7"/>
      <c r="AX2138" s="7"/>
      <c r="AY2138" s="7"/>
      <c r="AZ2138" s="7"/>
      <c r="BA2138" s="7"/>
      <c r="BB2138" s="7"/>
      <c r="BC2138" s="7"/>
      <c r="BD2138" s="7"/>
      <c r="BE2138" s="7"/>
    </row>
    <row r="2139" spans="2:57" x14ac:dyDescent="0.2">
      <c r="B2139" s="7"/>
      <c r="C2139" s="7"/>
      <c r="E2139" s="7"/>
      <c r="F2139" s="7"/>
      <c r="G2139" s="7"/>
      <c r="H2139" s="7"/>
      <c r="I2139" s="7"/>
      <c r="J2139" s="7"/>
      <c r="K2139" s="7"/>
      <c r="O2139" s="10"/>
      <c r="P2139" s="7"/>
      <c r="Q2139" s="7"/>
      <c r="S2139" s="7"/>
      <c r="T2139" s="7"/>
      <c r="U2139" s="7"/>
      <c r="V2139" s="7"/>
      <c r="X2139" s="7"/>
      <c r="Y2139" s="7"/>
      <c r="Z2139" s="7"/>
      <c r="AA2139" s="7"/>
      <c r="AC2139" s="7"/>
      <c r="AD2139" s="7"/>
      <c r="AF2139" s="7"/>
      <c r="AG2139" s="7"/>
      <c r="AH2139" s="7"/>
      <c r="AI2139" s="7"/>
      <c r="AJ2139" s="7"/>
      <c r="AK2139" s="7"/>
      <c r="AL2139" s="7"/>
      <c r="AM2139" s="7"/>
      <c r="AN2139" s="7"/>
      <c r="AO2139" s="7"/>
      <c r="AP2139" s="7"/>
      <c r="AQ2139" s="7"/>
      <c r="AR2139" s="7"/>
      <c r="AS2139" s="7"/>
      <c r="AT2139" s="7"/>
      <c r="AU2139" s="7"/>
      <c r="AV2139" s="7"/>
      <c r="AW2139" s="7"/>
      <c r="AX2139" s="7"/>
      <c r="AY2139" s="7"/>
      <c r="AZ2139" s="7"/>
      <c r="BA2139" s="7"/>
      <c r="BB2139" s="7"/>
      <c r="BC2139" s="7"/>
      <c r="BD2139" s="7"/>
      <c r="BE2139" s="7"/>
    </row>
    <row r="2140" spans="2:57" x14ac:dyDescent="0.2">
      <c r="B2140" s="7"/>
      <c r="C2140" s="7"/>
      <c r="E2140" s="7"/>
      <c r="F2140" s="7"/>
      <c r="G2140" s="7"/>
      <c r="H2140" s="7"/>
      <c r="I2140" s="7"/>
      <c r="J2140" s="7"/>
      <c r="K2140" s="7"/>
      <c r="O2140" s="10"/>
      <c r="P2140" s="7"/>
      <c r="Q2140" s="7"/>
      <c r="S2140" s="7"/>
      <c r="T2140" s="7"/>
      <c r="U2140" s="7"/>
      <c r="V2140" s="7"/>
      <c r="X2140" s="7"/>
      <c r="Y2140" s="7"/>
      <c r="Z2140" s="7"/>
      <c r="AA2140" s="7"/>
      <c r="AC2140" s="7"/>
      <c r="AD2140" s="7"/>
      <c r="AF2140" s="7"/>
      <c r="AG2140" s="7"/>
      <c r="AH2140" s="7"/>
      <c r="AI2140" s="7"/>
      <c r="AJ2140" s="7"/>
      <c r="AK2140" s="7"/>
      <c r="AL2140" s="7"/>
      <c r="AM2140" s="7"/>
      <c r="AN2140" s="7"/>
      <c r="AO2140" s="7"/>
      <c r="AP2140" s="7"/>
      <c r="AQ2140" s="7"/>
      <c r="AR2140" s="7"/>
      <c r="AS2140" s="7"/>
      <c r="AT2140" s="7"/>
      <c r="AU2140" s="7"/>
      <c r="AV2140" s="7"/>
      <c r="AW2140" s="7"/>
      <c r="AX2140" s="7"/>
      <c r="AY2140" s="7"/>
      <c r="AZ2140" s="7"/>
      <c r="BA2140" s="7"/>
      <c r="BB2140" s="7"/>
      <c r="BC2140" s="7"/>
      <c r="BD2140" s="7"/>
      <c r="BE2140" s="7"/>
    </row>
    <row r="2141" spans="2:57" x14ac:dyDescent="0.2">
      <c r="B2141" s="7"/>
      <c r="C2141" s="7"/>
      <c r="E2141" s="7"/>
      <c r="F2141" s="7"/>
      <c r="G2141" s="7"/>
      <c r="H2141" s="7"/>
      <c r="I2141" s="7"/>
      <c r="J2141" s="7"/>
      <c r="K2141" s="7"/>
      <c r="O2141" s="10"/>
      <c r="P2141" s="7"/>
      <c r="Q2141" s="7"/>
      <c r="S2141" s="7"/>
      <c r="T2141" s="7"/>
      <c r="U2141" s="7"/>
      <c r="V2141" s="7"/>
      <c r="X2141" s="7"/>
      <c r="Y2141" s="7"/>
      <c r="Z2141" s="7"/>
      <c r="AA2141" s="7"/>
      <c r="AC2141" s="7"/>
      <c r="AD2141" s="7"/>
      <c r="AF2141" s="7"/>
      <c r="AG2141" s="7"/>
      <c r="AH2141" s="7"/>
      <c r="AI2141" s="7"/>
      <c r="AJ2141" s="7"/>
      <c r="AK2141" s="7"/>
      <c r="AL2141" s="7"/>
      <c r="AM2141" s="7"/>
      <c r="AN2141" s="7"/>
      <c r="AO2141" s="7"/>
      <c r="AP2141" s="7"/>
      <c r="AQ2141" s="7"/>
      <c r="AR2141" s="7"/>
      <c r="AS2141" s="7"/>
      <c r="AT2141" s="7"/>
      <c r="AU2141" s="7"/>
      <c r="AV2141" s="7"/>
      <c r="AW2141" s="7"/>
      <c r="AX2141" s="7"/>
      <c r="AY2141" s="7"/>
      <c r="AZ2141" s="7"/>
      <c r="BA2141" s="7"/>
      <c r="BB2141" s="7"/>
      <c r="BC2141" s="7"/>
      <c r="BD2141" s="7"/>
      <c r="BE2141" s="7"/>
    </row>
    <row r="2142" spans="2:57" x14ac:dyDescent="0.2">
      <c r="B2142" s="7"/>
      <c r="C2142" s="7"/>
      <c r="E2142" s="7"/>
      <c r="F2142" s="7"/>
      <c r="G2142" s="7"/>
      <c r="H2142" s="7"/>
      <c r="I2142" s="7"/>
      <c r="J2142" s="7"/>
      <c r="K2142" s="7"/>
      <c r="O2142" s="10"/>
      <c r="P2142" s="7"/>
      <c r="Q2142" s="7"/>
      <c r="S2142" s="7"/>
      <c r="T2142" s="7"/>
      <c r="U2142" s="7"/>
      <c r="V2142" s="7"/>
      <c r="X2142" s="7"/>
      <c r="Y2142" s="7"/>
      <c r="Z2142" s="7"/>
      <c r="AA2142" s="7"/>
      <c r="AC2142" s="7"/>
      <c r="AD2142" s="7"/>
      <c r="AF2142" s="7"/>
      <c r="AG2142" s="7"/>
      <c r="AH2142" s="7"/>
      <c r="AI2142" s="7"/>
      <c r="AJ2142" s="7"/>
      <c r="AK2142" s="7"/>
      <c r="AL2142" s="7"/>
      <c r="AM2142" s="7"/>
      <c r="AN2142" s="7"/>
      <c r="AO2142" s="7"/>
      <c r="AP2142" s="7"/>
      <c r="AQ2142" s="7"/>
      <c r="AR2142" s="7"/>
      <c r="AS2142" s="7"/>
      <c r="AT2142" s="7"/>
      <c r="AU2142" s="7"/>
      <c r="AV2142" s="7"/>
      <c r="AW2142" s="7"/>
      <c r="AX2142" s="7"/>
      <c r="AY2142" s="7"/>
      <c r="AZ2142" s="7"/>
      <c r="BA2142" s="7"/>
      <c r="BB2142" s="7"/>
      <c r="BC2142" s="7"/>
      <c r="BD2142" s="7"/>
      <c r="BE2142" s="7"/>
    </row>
    <row r="2143" spans="2:57" x14ac:dyDescent="0.2">
      <c r="B2143" s="7"/>
      <c r="C2143" s="7"/>
      <c r="E2143" s="7"/>
      <c r="F2143" s="7"/>
      <c r="G2143" s="7"/>
      <c r="H2143" s="7"/>
      <c r="I2143" s="7"/>
      <c r="J2143" s="7"/>
      <c r="K2143" s="7"/>
      <c r="O2143" s="10"/>
      <c r="P2143" s="7"/>
      <c r="Q2143" s="7"/>
      <c r="S2143" s="7"/>
      <c r="T2143" s="7"/>
      <c r="U2143" s="7"/>
      <c r="V2143" s="7"/>
      <c r="X2143" s="7"/>
      <c r="Y2143" s="7"/>
      <c r="Z2143" s="7"/>
      <c r="AA2143" s="7"/>
      <c r="AC2143" s="7"/>
      <c r="AD2143" s="7"/>
      <c r="AF2143" s="7"/>
      <c r="AG2143" s="7"/>
      <c r="AH2143" s="7"/>
      <c r="AI2143" s="7"/>
      <c r="AJ2143" s="7"/>
      <c r="AK2143" s="7"/>
      <c r="AL2143" s="7"/>
      <c r="AM2143" s="7"/>
      <c r="AN2143" s="7"/>
      <c r="AO2143" s="7"/>
      <c r="AP2143" s="7"/>
      <c r="AQ2143" s="7"/>
      <c r="AR2143" s="7"/>
      <c r="AS2143" s="7"/>
      <c r="AT2143" s="7"/>
      <c r="AU2143" s="7"/>
      <c r="AV2143" s="7"/>
      <c r="AW2143" s="7"/>
      <c r="AX2143" s="7"/>
      <c r="AY2143" s="7"/>
      <c r="AZ2143" s="7"/>
      <c r="BA2143" s="7"/>
      <c r="BB2143" s="7"/>
      <c r="BC2143" s="7"/>
      <c r="BD2143" s="7"/>
      <c r="BE2143" s="7"/>
    </row>
    <row r="2144" spans="2:57" x14ac:dyDescent="0.2">
      <c r="B2144" s="7"/>
      <c r="C2144" s="7"/>
      <c r="E2144" s="7"/>
      <c r="F2144" s="7"/>
      <c r="G2144" s="7"/>
      <c r="H2144" s="7"/>
      <c r="I2144" s="7"/>
      <c r="J2144" s="7"/>
      <c r="K2144" s="7"/>
      <c r="O2144" s="10"/>
      <c r="P2144" s="7"/>
      <c r="Q2144" s="7"/>
      <c r="S2144" s="7"/>
      <c r="T2144" s="7"/>
      <c r="U2144" s="7"/>
      <c r="V2144" s="7"/>
      <c r="X2144" s="7"/>
      <c r="Y2144" s="7"/>
      <c r="Z2144" s="7"/>
      <c r="AA2144" s="7"/>
      <c r="AC2144" s="7"/>
      <c r="AD2144" s="7"/>
      <c r="AF2144" s="7"/>
      <c r="AG2144" s="7"/>
      <c r="AH2144" s="7"/>
      <c r="AI2144" s="7"/>
      <c r="AJ2144" s="7"/>
      <c r="AK2144" s="7"/>
      <c r="AL2144" s="7"/>
      <c r="AM2144" s="7"/>
      <c r="AN2144" s="7"/>
      <c r="AO2144" s="7"/>
      <c r="AP2144" s="7"/>
      <c r="AQ2144" s="7"/>
      <c r="AR2144" s="7"/>
      <c r="AS2144" s="7"/>
      <c r="AT2144" s="7"/>
      <c r="AU2144" s="7"/>
      <c r="AV2144" s="7"/>
      <c r="AW2144" s="7"/>
      <c r="AX2144" s="7"/>
      <c r="AY2144" s="7"/>
      <c r="AZ2144" s="7"/>
      <c r="BA2144" s="7"/>
      <c r="BB2144" s="7"/>
      <c r="BC2144" s="7"/>
      <c r="BD2144" s="7"/>
      <c r="BE2144" s="7"/>
    </row>
    <row r="2145" spans="2:57" x14ac:dyDescent="0.2">
      <c r="B2145" s="7"/>
      <c r="C2145" s="7"/>
      <c r="E2145" s="7"/>
      <c r="F2145" s="7"/>
      <c r="G2145" s="7"/>
      <c r="H2145" s="7"/>
      <c r="I2145" s="7"/>
      <c r="J2145" s="7"/>
      <c r="K2145" s="7"/>
      <c r="O2145" s="10"/>
      <c r="P2145" s="7"/>
      <c r="Q2145" s="7"/>
      <c r="S2145" s="7"/>
      <c r="T2145" s="7"/>
      <c r="U2145" s="7"/>
      <c r="V2145" s="7"/>
      <c r="X2145" s="7"/>
      <c r="Y2145" s="7"/>
      <c r="Z2145" s="7"/>
      <c r="AA2145" s="7"/>
      <c r="AC2145" s="7"/>
      <c r="AD2145" s="7"/>
      <c r="AF2145" s="7"/>
      <c r="AG2145" s="7"/>
      <c r="AH2145" s="7"/>
      <c r="AI2145" s="7"/>
      <c r="AJ2145" s="7"/>
      <c r="AK2145" s="7"/>
      <c r="AL2145" s="7"/>
      <c r="AM2145" s="7"/>
      <c r="AN2145" s="7"/>
      <c r="AO2145" s="7"/>
      <c r="AP2145" s="7"/>
      <c r="AQ2145" s="7"/>
      <c r="AR2145" s="7"/>
      <c r="AS2145" s="7"/>
      <c r="AT2145" s="7"/>
      <c r="AU2145" s="7"/>
      <c r="AV2145" s="7"/>
      <c r="AW2145" s="7"/>
      <c r="AX2145" s="7"/>
      <c r="AY2145" s="7"/>
      <c r="AZ2145" s="7"/>
      <c r="BA2145" s="7"/>
      <c r="BB2145" s="7"/>
      <c r="BC2145" s="7"/>
      <c r="BD2145" s="7"/>
      <c r="BE2145" s="7"/>
    </row>
    <row r="2146" spans="2:57" x14ac:dyDescent="0.2">
      <c r="B2146" s="7"/>
      <c r="C2146" s="7"/>
      <c r="E2146" s="7"/>
      <c r="F2146" s="7"/>
      <c r="G2146" s="7"/>
      <c r="H2146" s="7"/>
      <c r="I2146" s="7"/>
      <c r="J2146" s="7"/>
      <c r="K2146" s="7"/>
      <c r="O2146" s="10"/>
      <c r="P2146" s="7"/>
      <c r="Q2146" s="7"/>
      <c r="S2146" s="7"/>
      <c r="T2146" s="7"/>
      <c r="U2146" s="7"/>
      <c r="V2146" s="7"/>
      <c r="X2146" s="7"/>
      <c r="Y2146" s="7"/>
      <c r="Z2146" s="7"/>
      <c r="AA2146" s="7"/>
      <c r="AC2146" s="7"/>
      <c r="AD2146" s="7"/>
      <c r="AF2146" s="7"/>
      <c r="AG2146" s="7"/>
      <c r="AH2146" s="7"/>
      <c r="AI2146" s="7"/>
      <c r="AJ2146" s="7"/>
      <c r="AK2146" s="7"/>
      <c r="AL2146" s="7"/>
      <c r="AM2146" s="7"/>
      <c r="AN2146" s="7"/>
      <c r="AO2146" s="7"/>
      <c r="AP2146" s="7"/>
      <c r="AQ2146" s="7"/>
      <c r="AR2146" s="7"/>
      <c r="AS2146" s="7"/>
      <c r="AT2146" s="7"/>
      <c r="AU2146" s="7"/>
      <c r="AV2146" s="7"/>
      <c r="AW2146" s="7"/>
      <c r="AX2146" s="7"/>
      <c r="AY2146" s="7"/>
      <c r="AZ2146" s="7"/>
      <c r="BA2146" s="7"/>
      <c r="BB2146" s="7"/>
      <c r="BC2146" s="7"/>
      <c r="BD2146" s="7"/>
      <c r="BE2146" s="7"/>
    </row>
    <row r="2147" spans="2:57" x14ac:dyDescent="0.2">
      <c r="B2147" s="7"/>
      <c r="C2147" s="7"/>
      <c r="E2147" s="7"/>
      <c r="F2147" s="7"/>
      <c r="G2147" s="7"/>
      <c r="H2147" s="7"/>
      <c r="I2147" s="7"/>
      <c r="J2147" s="7"/>
      <c r="K2147" s="7"/>
      <c r="O2147" s="10"/>
      <c r="P2147" s="7"/>
      <c r="Q2147" s="7"/>
      <c r="S2147" s="7"/>
      <c r="T2147" s="7"/>
      <c r="U2147" s="7"/>
      <c r="V2147" s="7"/>
      <c r="X2147" s="7"/>
      <c r="Y2147" s="7"/>
      <c r="Z2147" s="7"/>
      <c r="AA2147" s="7"/>
      <c r="AC2147" s="7"/>
      <c r="AD2147" s="7"/>
      <c r="AF2147" s="7"/>
      <c r="AG2147" s="7"/>
      <c r="AH2147" s="7"/>
      <c r="AI2147" s="7"/>
      <c r="AJ2147" s="7"/>
      <c r="AK2147" s="7"/>
      <c r="AL2147" s="7"/>
      <c r="AM2147" s="7"/>
      <c r="AN2147" s="7"/>
      <c r="AO2147" s="7"/>
      <c r="AP2147" s="7"/>
      <c r="AQ2147" s="7"/>
      <c r="AR2147" s="7"/>
      <c r="AS2147" s="7"/>
      <c r="AT2147" s="7"/>
      <c r="AU2147" s="7"/>
      <c r="AV2147" s="7"/>
      <c r="AW2147" s="7"/>
      <c r="AX2147" s="7"/>
      <c r="AY2147" s="7"/>
      <c r="AZ2147" s="7"/>
      <c r="BA2147" s="7"/>
      <c r="BB2147" s="7"/>
      <c r="BC2147" s="7"/>
      <c r="BD2147" s="7"/>
      <c r="BE2147" s="7"/>
    </row>
    <row r="2148" spans="2:57" x14ac:dyDescent="0.2">
      <c r="B2148" s="7"/>
      <c r="C2148" s="7"/>
      <c r="E2148" s="7"/>
      <c r="F2148" s="7"/>
      <c r="G2148" s="7"/>
      <c r="H2148" s="7"/>
      <c r="I2148" s="7"/>
      <c r="J2148" s="7"/>
      <c r="K2148" s="7"/>
      <c r="O2148" s="10"/>
      <c r="P2148" s="7"/>
      <c r="Q2148" s="7"/>
      <c r="S2148" s="7"/>
      <c r="T2148" s="7"/>
      <c r="U2148" s="7"/>
      <c r="V2148" s="7"/>
      <c r="X2148" s="7"/>
      <c r="Y2148" s="7"/>
      <c r="Z2148" s="7"/>
      <c r="AA2148" s="7"/>
      <c r="AC2148" s="7"/>
      <c r="AD2148" s="7"/>
      <c r="AF2148" s="7"/>
      <c r="AG2148" s="7"/>
      <c r="AH2148" s="7"/>
      <c r="AI2148" s="7"/>
      <c r="AJ2148" s="7"/>
      <c r="AK2148" s="7"/>
      <c r="AL2148" s="7"/>
      <c r="AM2148" s="7"/>
      <c r="AN2148" s="7"/>
      <c r="AO2148" s="7"/>
      <c r="AP2148" s="7"/>
      <c r="AQ2148" s="7"/>
      <c r="AR2148" s="7"/>
      <c r="AS2148" s="7"/>
      <c r="AT2148" s="7"/>
      <c r="AU2148" s="7"/>
      <c r="AV2148" s="7"/>
      <c r="AW2148" s="7"/>
      <c r="AX2148" s="7"/>
      <c r="AY2148" s="7"/>
      <c r="AZ2148" s="7"/>
      <c r="BA2148" s="7"/>
      <c r="BB2148" s="7"/>
      <c r="BC2148" s="7"/>
      <c r="BD2148" s="7"/>
      <c r="BE2148" s="7"/>
    </row>
    <row r="2149" spans="2:57" x14ac:dyDescent="0.2">
      <c r="B2149" s="7"/>
      <c r="C2149" s="7"/>
      <c r="E2149" s="7"/>
      <c r="F2149" s="7"/>
      <c r="G2149" s="7"/>
      <c r="H2149" s="7"/>
      <c r="I2149" s="7"/>
      <c r="J2149" s="7"/>
      <c r="K2149" s="7"/>
      <c r="O2149" s="10"/>
      <c r="P2149" s="7"/>
      <c r="Q2149" s="7"/>
      <c r="S2149" s="7"/>
      <c r="T2149" s="7"/>
      <c r="U2149" s="7"/>
      <c r="V2149" s="7"/>
      <c r="X2149" s="7"/>
      <c r="Y2149" s="7"/>
      <c r="Z2149" s="7"/>
      <c r="AA2149" s="7"/>
      <c r="AC2149" s="7"/>
      <c r="AD2149" s="7"/>
      <c r="AF2149" s="7"/>
      <c r="AG2149" s="7"/>
      <c r="AH2149" s="7"/>
      <c r="AI2149" s="7"/>
      <c r="AJ2149" s="7"/>
      <c r="AK2149" s="7"/>
      <c r="AL2149" s="7"/>
      <c r="AM2149" s="7"/>
      <c r="AN2149" s="7"/>
      <c r="AO2149" s="7"/>
      <c r="AP2149" s="7"/>
      <c r="AQ2149" s="7"/>
      <c r="AR2149" s="7"/>
      <c r="AS2149" s="7"/>
      <c r="AT2149" s="7"/>
      <c r="AU2149" s="7"/>
      <c r="AV2149" s="7"/>
      <c r="AW2149" s="7"/>
      <c r="AX2149" s="7"/>
      <c r="AY2149" s="7"/>
      <c r="AZ2149" s="7"/>
      <c r="BA2149" s="7"/>
      <c r="BB2149" s="7"/>
      <c r="BC2149" s="7"/>
      <c r="BD2149" s="7"/>
      <c r="BE2149" s="7"/>
    </row>
    <row r="2150" spans="2:57" x14ac:dyDescent="0.2">
      <c r="B2150" s="7"/>
      <c r="C2150" s="7"/>
      <c r="E2150" s="7"/>
      <c r="F2150" s="7"/>
      <c r="G2150" s="7"/>
      <c r="H2150" s="7"/>
      <c r="I2150" s="7"/>
      <c r="J2150" s="7"/>
      <c r="K2150" s="7"/>
      <c r="O2150" s="10"/>
      <c r="P2150" s="7"/>
      <c r="Q2150" s="7"/>
      <c r="S2150" s="7"/>
      <c r="T2150" s="7"/>
      <c r="U2150" s="7"/>
      <c r="V2150" s="7"/>
      <c r="X2150" s="7"/>
      <c r="Y2150" s="7"/>
      <c r="Z2150" s="7"/>
      <c r="AA2150" s="7"/>
      <c r="AC2150" s="7"/>
      <c r="AD2150" s="7"/>
      <c r="AF2150" s="7"/>
      <c r="AG2150" s="7"/>
      <c r="AH2150" s="7"/>
      <c r="AI2150" s="7"/>
      <c r="AJ2150" s="7"/>
      <c r="AK2150" s="7"/>
      <c r="AL2150" s="7"/>
      <c r="AM2150" s="7"/>
      <c r="AN2150" s="7"/>
      <c r="AO2150" s="7"/>
      <c r="AP2150" s="7"/>
      <c r="AQ2150" s="7"/>
      <c r="AR2150" s="7"/>
      <c r="AS2150" s="7"/>
      <c r="AT2150" s="7"/>
      <c r="AU2150" s="7"/>
      <c r="AV2150" s="7"/>
      <c r="AW2150" s="7"/>
      <c r="AX2150" s="7"/>
      <c r="AY2150" s="7"/>
      <c r="AZ2150" s="7"/>
      <c r="BA2150" s="7"/>
      <c r="BB2150" s="7"/>
      <c r="BC2150" s="7"/>
      <c r="BD2150" s="7"/>
      <c r="BE2150" s="7"/>
    </row>
    <row r="2151" spans="2:57" x14ac:dyDescent="0.2">
      <c r="B2151" s="7"/>
      <c r="C2151" s="7"/>
      <c r="E2151" s="7"/>
      <c r="F2151" s="7"/>
      <c r="G2151" s="7"/>
      <c r="H2151" s="7"/>
      <c r="I2151" s="7"/>
      <c r="J2151" s="7"/>
      <c r="K2151" s="7"/>
      <c r="O2151" s="10"/>
      <c r="P2151" s="7"/>
      <c r="Q2151" s="7"/>
      <c r="S2151" s="7"/>
      <c r="T2151" s="7"/>
      <c r="U2151" s="7"/>
      <c r="V2151" s="7"/>
      <c r="X2151" s="7"/>
      <c r="Y2151" s="7"/>
      <c r="Z2151" s="7"/>
      <c r="AA2151" s="7"/>
      <c r="AC2151" s="7"/>
      <c r="AD2151" s="7"/>
      <c r="AF2151" s="7"/>
      <c r="AG2151" s="7"/>
      <c r="AH2151" s="7"/>
      <c r="AI2151" s="7"/>
      <c r="AJ2151" s="7"/>
      <c r="AK2151" s="7"/>
      <c r="AL2151" s="7"/>
      <c r="AM2151" s="7"/>
      <c r="AN2151" s="7"/>
      <c r="AO2151" s="7"/>
      <c r="AP2151" s="7"/>
      <c r="AQ2151" s="7"/>
      <c r="AR2151" s="7"/>
      <c r="AS2151" s="7"/>
      <c r="AT2151" s="7"/>
      <c r="AU2151" s="7"/>
      <c r="AV2151" s="7"/>
      <c r="AW2151" s="7"/>
      <c r="AX2151" s="7"/>
      <c r="AY2151" s="7"/>
      <c r="AZ2151" s="7"/>
      <c r="BA2151" s="7"/>
      <c r="BB2151" s="7"/>
      <c r="BC2151" s="7"/>
      <c r="BD2151" s="7"/>
      <c r="BE2151" s="7"/>
    </row>
    <row r="2152" spans="2:57" x14ac:dyDescent="0.2">
      <c r="B2152" s="7"/>
      <c r="C2152" s="7"/>
      <c r="E2152" s="7"/>
      <c r="F2152" s="7"/>
      <c r="G2152" s="7"/>
      <c r="H2152" s="7"/>
      <c r="I2152" s="7"/>
      <c r="J2152" s="7"/>
      <c r="K2152" s="7"/>
      <c r="O2152" s="10"/>
      <c r="P2152" s="7"/>
      <c r="Q2152" s="7"/>
      <c r="S2152" s="7"/>
      <c r="T2152" s="7"/>
      <c r="U2152" s="7"/>
      <c r="V2152" s="7"/>
      <c r="X2152" s="7"/>
      <c r="Y2152" s="7"/>
      <c r="Z2152" s="7"/>
      <c r="AA2152" s="7"/>
      <c r="AC2152" s="7"/>
      <c r="AD2152" s="7"/>
      <c r="AF2152" s="7"/>
      <c r="AG2152" s="7"/>
      <c r="AH2152" s="7"/>
      <c r="AI2152" s="7"/>
      <c r="AJ2152" s="7"/>
      <c r="AK2152" s="7"/>
      <c r="AL2152" s="7"/>
      <c r="AM2152" s="7"/>
      <c r="AN2152" s="7"/>
      <c r="AO2152" s="7"/>
      <c r="AP2152" s="7"/>
      <c r="AQ2152" s="7"/>
      <c r="AR2152" s="7"/>
      <c r="AS2152" s="7"/>
      <c r="AT2152" s="7"/>
      <c r="AU2152" s="7"/>
      <c r="AV2152" s="7"/>
      <c r="AW2152" s="7"/>
      <c r="AX2152" s="7"/>
      <c r="AY2152" s="7"/>
      <c r="AZ2152" s="7"/>
      <c r="BA2152" s="7"/>
      <c r="BB2152" s="7"/>
      <c r="BC2152" s="7"/>
      <c r="BD2152" s="7"/>
      <c r="BE2152" s="7"/>
    </row>
    <row r="2153" spans="2:57" x14ac:dyDescent="0.2">
      <c r="B2153" s="7"/>
      <c r="C2153" s="7"/>
      <c r="E2153" s="7"/>
      <c r="F2153" s="7"/>
      <c r="G2153" s="7"/>
      <c r="H2153" s="7"/>
      <c r="I2153" s="7"/>
      <c r="J2153" s="7"/>
      <c r="K2153" s="7"/>
      <c r="O2153" s="10"/>
      <c r="P2153" s="7"/>
      <c r="Q2153" s="7"/>
      <c r="S2153" s="7"/>
      <c r="T2153" s="7"/>
      <c r="U2153" s="7"/>
      <c r="V2153" s="7"/>
      <c r="X2153" s="7"/>
      <c r="Y2153" s="7"/>
      <c r="Z2153" s="7"/>
      <c r="AA2153" s="7"/>
      <c r="AC2153" s="7"/>
      <c r="AD2153" s="7"/>
      <c r="AF2153" s="7"/>
      <c r="AG2153" s="7"/>
      <c r="AH2153" s="7"/>
      <c r="AI2153" s="7"/>
      <c r="AJ2153" s="7"/>
      <c r="AK2153" s="7"/>
      <c r="AL2153" s="7"/>
      <c r="AM2153" s="7"/>
      <c r="AN2153" s="7"/>
      <c r="AO2153" s="7"/>
      <c r="AP2153" s="7"/>
      <c r="AQ2153" s="7"/>
      <c r="AR2153" s="7"/>
      <c r="AS2153" s="7"/>
      <c r="AT2153" s="7"/>
      <c r="AU2153" s="7"/>
      <c r="AV2153" s="7"/>
      <c r="AW2153" s="7"/>
      <c r="AX2153" s="7"/>
      <c r="AY2153" s="7"/>
      <c r="AZ2153" s="7"/>
      <c r="BA2153" s="7"/>
      <c r="BB2153" s="7"/>
      <c r="BC2153" s="7"/>
      <c r="BD2153" s="7"/>
      <c r="BE2153" s="7"/>
    </row>
    <row r="2154" spans="2:57" x14ac:dyDescent="0.2">
      <c r="B2154" s="7"/>
      <c r="C2154" s="7"/>
      <c r="E2154" s="7"/>
      <c r="F2154" s="7"/>
      <c r="G2154" s="7"/>
      <c r="H2154" s="7"/>
      <c r="I2154" s="7"/>
      <c r="J2154" s="7"/>
      <c r="K2154" s="7"/>
      <c r="O2154" s="10"/>
      <c r="P2154" s="7"/>
      <c r="Q2154" s="7"/>
      <c r="S2154" s="7"/>
      <c r="T2154" s="7"/>
      <c r="U2154" s="7"/>
      <c r="V2154" s="7"/>
      <c r="X2154" s="7"/>
      <c r="Y2154" s="7"/>
      <c r="Z2154" s="7"/>
      <c r="AA2154" s="7"/>
      <c r="AC2154" s="7"/>
      <c r="AD2154" s="7"/>
      <c r="AF2154" s="7"/>
      <c r="AG2154" s="7"/>
      <c r="AH2154" s="7"/>
      <c r="AI2154" s="7"/>
      <c r="AJ2154" s="7"/>
      <c r="AK2154" s="7"/>
      <c r="AL2154" s="7"/>
      <c r="AM2154" s="7"/>
      <c r="AN2154" s="7"/>
      <c r="AO2154" s="7"/>
      <c r="AP2154" s="7"/>
      <c r="AQ2154" s="7"/>
      <c r="AR2154" s="7"/>
      <c r="AS2154" s="7"/>
      <c r="AT2154" s="7"/>
      <c r="AU2154" s="7"/>
      <c r="AV2154" s="7"/>
      <c r="AW2154" s="7"/>
      <c r="AX2154" s="7"/>
      <c r="AY2154" s="7"/>
      <c r="AZ2154" s="7"/>
      <c r="BA2154" s="7"/>
      <c r="BB2154" s="7"/>
      <c r="BC2154" s="7"/>
      <c r="BD2154" s="7"/>
      <c r="BE2154" s="7"/>
    </row>
    <row r="2155" spans="2:57" x14ac:dyDescent="0.2">
      <c r="B2155" s="7"/>
      <c r="C2155" s="7"/>
      <c r="E2155" s="7"/>
      <c r="F2155" s="7"/>
      <c r="G2155" s="7"/>
      <c r="H2155" s="7"/>
      <c r="I2155" s="7"/>
      <c r="J2155" s="7"/>
      <c r="K2155" s="7"/>
      <c r="O2155" s="10"/>
      <c r="P2155" s="7"/>
      <c r="Q2155" s="7"/>
      <c r="S2155" s="7"/>
      <c r="T2155" s="7"/>
      <c r="U2155" s="7"/>
      <c r="V2155" s="7"/>
      <c r="X2155" s="7"/>
      <c r="Y2155" s="7"/>
      <c r="Z2155" s="7"/>
      <c r="AA2155" s="7"/>
      <c r="AC2155" s="7"/>
      <c r="AD2155" s="7"/>
      <c r="AF2155" s="7"/>
      <c r="AG2155" s="7"/>
      <c r="AH2155" s="7"/>
      <c r="AI2155" s="7"/>
      <c r="AJ2155" s="7"/>
      <c r="AK2155" s="7"/>
      <c r="AL2155" s="7"/>
      <c r="AM2155" s="7"/>
      <c r="AN2155" s="7"/>
      <c r="AO2155" s="7"/>
      <c r="AP2155" s="7"/>
      <c r="AQ2155" s="7"/>
      <c r="AR2155" s="7"/>
      <c r="AS2155" s="7"/>
      <c r="AT2155" s="7"/>
      <c r="AU2155" s="7"/>
      <c r="AV2155" s="7"/>
      <c r="AW2155" s="7"/>
      <c r="AX2155" s="7"/>
      <c r="AY2155" s="7"/>
      <c r="AZ2155" s="7"/>
      <c r="BA2155" s="7"/>
      <c r="BB2155" s="7"/>
      <c r="BC2155" s="7"/>
      <c r="BD2155" s="7"/>
      <c r="BE2155" s="7"/>
    </row>
    <row r="2156" spans="2:57" x14ac:dyDescent="0.2">
      <c r="B2156" s="7"/>
      <c r="C2156" s="7"/>
      <c r="E2156" s="7"/>
      <c r="F2156" s="7"/>
      <c r="G2156" s="7"/>
      <c r="H2156" s="7"/>
      <c r="I2156" s="7"/>
      <c r="J2156" s="7"/>
      <c r="K2156" s="7"/>
      <c r="O2156" s="10"/>
      <c r="P2156" s="7"/>
      <c r="Q2156" s="7"/>
      <c r="S2156" s="7"/>
      <c r="T2156" s="7"/>
      <c r="U2156" s="7"/>
      <c r="V2156" s="7"/>
      <c r="X2156" s="7"/>
      <c r="Y2156" s="7"/>
      <c r="Z2156" s="7"/>
      <c r="AA2156" s="7"/>
      <c r="AC2156" s="7"/>
      <c r="AD2156" s="7"/>
      <c r="AF2156" s="7"/>
      <c r="AG2156" s="7"/>
      <c r="AH2156" s="7"/>
      <c r="AI2156" s="7"/>
      <c r="AJ2156" s="7"/>
      <c r="AK2156" s="7"/>
      <c r="AL2156" s="7"/>
      <c r="AM2156" s="7"/>
      <c r="AN2156" s="7"/>
      <c r="AO2156" s="7"/>
      <c r="AP2156" s="7"/>
      <c r="AQ2156" s="7"/>
      <c r="AR2156" s="7"/>
      <c r="AS2156" s="7"/>
      <c r="AT2156" s="7"/>
      <c r="AU2156" s="7"/>
      <c r="AV2156" s="7"/>
      <c r="AW2156" s="7"/>
      <c r="AX2156" s="7"/>
      <c r="AY2156" s="7"/>
      <c r="AZ2156" s="7"/>
      <c r="BA2156" s="7"/>
      <c r="BB2156" s="7"/>
      <c r="BC2156" s="7"/>
      <c r="BD2156" s="7"/>
      <c r="BE2156" s="7"/>
    </row>
    <row r="2157" spans="2:57" x14ac:dyDescent="0.2">
      <c r="B2157" s="7"/>
      <c r="C2157" s="7"/>
      <c r="E2157" s="7"/>
      <c r="F2157" s="7"/>
      <c r="G2157" s="7"/>
      <c r="H2157" s="7"/>
      <c r="I2157" s="7"/>
      <c r="J2157" s="7"/>
      <c r="K2157" s="7"/>
      <c r="O2157" s="10"/>
      <c r="P2157" s="7"/>
      <c r="Q2157" s="7"/>
      <c r="S2157" s="7"/>
      <c r="T2157" s="7"/>
      <c r="U2157" s="7"/>
      <c r="V2157" s="7"/>
      <c r="X2157" s="7"/>
      <c r="Y2157" s="7"/>
      <c r="Z2157" s="7"/>
      <c r="AA2157" s="7"/>
      <c r="AC2157" s="7"/>
      <c r="AD2157" s="7"/>
      <c r="AF2157" s="7"/>
      <c r="AG2157" s="7"/>
      <c r="AH2157" s="7"/>
      <c r="AI2157" s="7"/>
      <c r="AJ2157" s="7"/>
      <c r="AK2157" s="7"/>
      <c r="AL2157" s="7"/>
      <c r="AM2157" s="7"/>
      <c r="AN2157" s="7"/>
      <c r="AO2157" s="7"/>
      <c r="AP2157" s="7"/>
      <c r="AQ2157" s="7"/>
      <c r="AR2157" s="7"/>
      <c r="AS2157" s="7"/>
      <c r="AT2157" s="7"/>
      <c r="AU2157" s="7"/>
      <c r="AV2157" s="7"/>
      <c r="AW2157" s="7"/>
      <c r="AX2157" s="7"/>
      <c r="AY2157" s="7"/>
      <c r="AZ2157" s="7"/>
      <c r="BA2157" s="7"/>
      <c r="BB2157" s="7"/>
      <c r="BC2157" s="7"/>
      <c r="BD2157" s="7"/>
      <c r="BE2157" s="7"/>
    </row>
    <row r="2158" spans="2:57" x14ac:dyDescent="0.2">
      <c r="B2158" s="7"/>
      <c r="C2158" s="7"/>
      <c r="E2158" s="7"/>
      <c r="F2158" s="7"/>
      <c r="G2158" s="7"/>
      <c r="H2158" s="7"/>
      <c r="I2158" s="7"/>
      <c r="J2158" s="7"/>
      <c r="K2158" s="7"/>
      <c r="O2158" s="10"/>
      <c r="P2158" s="7"/>
      <c r="Q2158" s="7"/>
      <c r="S2158" s="7"/>
      <c r="T2158" s="7"/>
      <c r="U2158" s="7"/>
      <c r="V2158" s="7"/>
      <c r="X2158" s="7"/>
      <c r="Y2158" s="7"/>
      <c r="Z2158" s="7"/>
      <c r="AA2158" s="7"/>
      <c r="AC2158" s="7"/>
      <c r="AD2158" s="7"/>
      <c r="AF2158" s="7"/>
      <c r="AG2158" s="7"/>
      <c r="AH2158" s="7"/>
      <c r="AI2158" s="7"/>
      <c r="AJ2158" s="7"/>
      <c r="AK2158" s="7"/>
      <c r="AL2158" s="7"/>
      <c r="AM2158" s="7"/>
      <c r="AN2158" s="7"/>
      <c r="AO2158" s="7"/>
      <c r="AP2158" s="7"/>
      <c r="AQ2158" s="7"/>
      <c r="AR2158" s="7"/>
      <c r="AS2158" s="7"/>
      <c r="AT2158" s="7"/>
      <c r="AU2158" s="7"/>
      <c r="AV2158" s="7"/>
      <c r="AW2158" s="7"/>
      <c r="AX2158" s="7"/>
      <c r="AY2158" s="7"/>
      <c r="AZ2158" s="7"/>
      <c r="BA2158" s="7"/>
      <c r="BB2158" s="7"/>
      <c r="BC2158" s="7"/>
      <c r="BD2158" s="7"/>
      <c r="BE2158" s="7"/>
    </row>
    <row r="2159" spans="2:57" x14ac:dyDescent="0.2">
      <c r="B2159" s="7"/>
      <c r="C2159" s="7"/>
      <c r="E2159" s="7"/>
      <c r="F2159" s="7"/>
      <c r="G2159" s="7"/>
      <c r="H2159" s="7"/>
      <c r="I2159" s="7"/>
      <c r="J2159" s="7"/>
      <c r="K2159" s="7"/>
      <c r="O2159" s="10"/>
      <c r="P2159" s="7"/>
      <c r="Q2159" s="7"/>
      <c r="S2159" s="7"/>
      <c r="T2159" s="7"/>
      <c r="U2159" s="7"/>
      <c r="V2159" s="7"/>
      <c r="X2159" s="7"/>
      <c r="Y2159" s="7"/>
      <c r="Z2159" s="7"/>
      <c r="AA2159" s="7"/>
      <c r="AC2159" s="7"/>
      <c r="AD2159" s="7"/>
      <c r="AF2159" s="7"/>
      <c r="AG2159" s="7"/>
      <c r="AH2159" s="7"/>
      <c r="AI2159" s="7"/>
      <c r="AJ2159" s="7"/>
      <c r="AK2159" s="7"/>
      <c r="AL2159" s="7"/>
      <c r="AM2159" s="7"/>
      <c r="AN2159" s="7"/>
      <c r="AO2159" s="7"/>
      <c r="AP2159" s="7"/>
      <c r="AQ2159" s="7"/>
      <c r="AR2159" s="7"/>
      <c r="AS2159" s="7"/>
      <c r="AT2159" s="7"/>
      <c r="AU2159" s="7"/>
      <c r="AV2159" s="7"/>
      <c r="AW2159" s="7"/>
      <c r="AX2159" s="7"/>
      <c r="AY2159" s="7"/>
      <c r="AZ2159" s="7"/>
      <c r="BA2159" s="7"/>
      <c r="BB2159" s="7"/>
      <c r="BC2159" s="7"/>
      <c r="BD2159" s="7"/>
      <c r="BE2159" s="7"/>
    </row>
    <row r="2160" spans="2:57" x14ac:dyDescent="0.2">
      <c r="B2160" s="7"/>
      <c r="C2160" s="7"/>
      <c r="E2160" s="7"/>
      <c r="F2160" s="7"/>
      <c r="G2160" s="7"/>
      <c r="H2160" s="7"/>
      <c r="I2160" s="7"/>
      <c r="J2160" s="7"/>
      <c r="K2160" s="7"/>
      <c r="O2160" s="10"/>
      <c r="P2160" s="7"/>
      <c r="Q2160" s="7"/>
      <c r="S2160" s="7"/>
      <c r="T2160" s="7"/>
      <c r="U2160" s="7"/>
      <c r="V2160" s="7"/>
      <c r="X2160" s="7"/>
      <c r="Y2160" s="7"/>
      <c r="Z2160" s="7"/>
      <c r="AA2160" s="7"/>
      <c r="AC2160" s="7"/>
      <c r="AD2160" s="7"/>
      <c r="AF2160" s="7"/>
      <c r="AG2160" s="7"/>
      <c r="AH2160" s="7"/>
      <c r="AI2160" s="7"/>
      <c r="AJ2160" s="7"/>
      <c r="AK2160" s="7"/>
      <c r="AL2160" s="7"/>
      <c r="AM2160" s="7"/>
      <c r="AN2160" s="7"/>
      <c r="AO2160" s="7"/>
      <c r="AP2160" s="7"/>
      <c r="AQ2160" s="7"/>
      <c r="AR2160" s="7"/>
      <c r="AS2160" s="7"/>
      <c r="AT2160" s="7"/>
      <c r="AU2160" s="7"/>
      <c r="AV2160" s="7"/>
      <c r="AW2160" s="7"/>
      <c r="AX2160" s="7"/>
      <c r="AY2160" s="7"/>
      <c r="AZ2160" s="7"/>
      <c r="BA2160" s="7"/>
      <c r="BB2160" s="7"/>
      <c r="BC2160" s="7"/>
      <c r="BD2160" s="7"/>
      <c r="BE2160" s="7"/>
    </row>
    <row r="2161" spans="2:57" x14ac:dyDescent="0.2">
      <c r="B2161" s="7"/>
      <c r="C2161" s="7"/>
      <c r="E2161" s="7"/>
      <c r="F2161" s="7"/>
      <c r="G2161" s="7"/>
      <c r="H2161" s="7"/>
      <c r="I2161" s="7"/>
      <c r="J2161" s="7"/>
      <c r="K2161" s="7"/>
      <c r="O2161" s="10"/>
      <c r="P2161" s="7"/>
      <c r="Q2161" s="7"/>
      <c r="S2161" s="7"/>
      <c r="T2161" s="7"/>
      <c r="U2161" s="7"/>
      <c r="V2161" s="7"/>
      <c r="X2161" s="7"/>
      <c r="Y2161" s="7"/>
      <c r="Z2161" s="7"/>
      <c r="AA2161" s="7"/>
      <c r="AC2161" s="7"/>
      <c r="AD2161" s="7"/>
      <c r="AF2161" s="7"/>
      <c r="AG2161" s="7"/>
      <c r="AH2161" s="7"/>
      <c r="AI2161" s="7"/>
      <c r="AJ2161" s="7"/>
      <c r="AK2161" s="7"/>
      <c r="AL2161" s="7"/>
      <c r="AM2161" s="7"/>
      <c r="AN2161" s="7"/>
      <c r="AO2161" s="7"/>
      <c r="AP2161" s="7"/>
      <c r="AQ2161" s="7"/>
      <c r="AR2161" s="7"/>
      <c r="AS2161" s="7"/>
      <c r="AT2161" s="7"/>
      <c r="AU2161" s="7"/>
      <c r="AV2161" s="7"/>
      <c r="AW2161" s="7"/>
      <c r="AX2161" s="7"/>
      <c r="AY2161" s="7"/>
      <c r="AZ2161" s="7"/>
      <c r="BA2161" s="7"/>
      <c r="BB2161" s="7"/>
      <c r="BC2161" s="7"/>
      <c r="BD2161" s="7"/>
      <c r="BE2161" s="7"/>
    </row>
    <row r="2162" spans="2:57" x14ac:dyDescent="0.2">
      <c r="B2162" s="7"/>
      <c r="C2162" s="7"/>
      <c r="E2162" s="7"/>
      <c r="F2162" s="7"/>
      <c r="G2162" s="7"/>
      <c r="H2162" s="7"/>
      <c r="I2162" s="7"/>
      <c r="J2162" s="7"/>
      <c r="K2162" s="7"/>
      <c r="O2162" s="10"/>
      <c r="P2162" s="7"/>
      <c r="Q2162" s="7"/>
      <c r="S2162" s="7"/>
      <c r="T2162" s="7"/>
      <c r="U2162" s="7"/>
      <c r="V2162" s="7"/>
      <c r="X2162" s="7"/>
      <c r="Y2162" s="7"/>
      <c r="Z2162" s="7"/>
      <c r="AA2162" s="7"/>
      <c r="AC2162" s="7"/>
      <c r="AD2162" s="7"/>
      <c r="AF2162" s="7"/>
      <c r="AG2162" s="7"/>
      <c r="AH2162" s="7"/>
      <c r="AI2162" s="7"/>
      <c r="AJ2162" s="7"/>
      <c r="AK2162" s="7"/>
      <c r="AL2162" s="7"/>
      <c r="AM2162" s="7"/>
      <c r="AN2162" s="7"/>
      <c r="AO2162" s="7"/>
      <c r="AP2162" s="7"/>
      <c r="AQ2162" s="7"/>
      <c r="AR2162" s="7"/>
      <c r="AS2162" s="7"/>
      <c r="AT2162" s="7"/>
      <c r="AU2162" s="7"/>
      <c r="AV2162" s="7"/>
      <c r="AW2162" s="7"/>
      <c r="AX2162" s="7"/>
      <c r="AY2162" s="7"/>
      <c r="AZ2162" s="7"/>
      <c r="BA2162" s="7"/>
      <c r="BB2162" s="7"/>
      <c r="BC2162" s="7"/>
      <c r="BD2162" s="7"/>
      <c r="BE2162" s="7"/>
    </row>
    <row r="2163" spans="2:57" x14ac:dyDescent="0.2">
      <c r="B2163" s="7"/>
      <c r="C2163" s="7"/>
      <c r="E2163" s="7"/>
      <c r="F2163" s="7"/>
      <c r="G2163" s="7"/>
      <c r="H2163" s="7"/>
      <c r="I2163" s="7"/>
      <c r="J2163" s="7"/>
      <c r="K2163" s="7"/>
      <c r="O2163" s="10"/>
      <c r="P2163" s="7"/>
      <c r="Q2163" s="7"/>
      <c r="S2163" s="7"/>
      <c r="T2163" s="7"/>
      <c r="U2163" s="7"/>
      <c r="V2163" s="7"/>
      <c r="X2163" s="7"/>
      <c r="Y2163" s="7"/>
      <c r="Z2163" s="7"/>
      <c r="AA2163" s="7"/>
      <c r="AC2163" s="7"/>
      <c r="AD2163" s="7"/>
      <c r="AF2163" s="7"/>
      <c r="AG2163" s="7"/>
      <c r="AH2163" s="7"/>
      <c r="AI2163" s="7"/>
      <c r="AJ2163" s="7"/>
      <c r="AK2163" s="7"/>
      <c r="AL2163" s="7"/>
      <c r="AM2163" s="7"/>
      <c r="AN2163" s="7"/>
      <c r="AO2163" s="7"/>
      <c r="AP2163" s="7"/>
      <c r="AQ2163" s="7"/>
      <c r="AR2163" s="7"/>
      <c r="AS2163" s="7"/>
      <c r="AT2163" s="7"/>
      <c r="AU2163" s="7"/>
      <c r="AV2163" s="7"/>
      <c r="AW2163" s="7"/>
      <c r="AX2163" s="7"/>
      <c r="AY2163" s="7"/>
      <c r="AZ2163" s="7"/>
      <c r="BA2163" s="7"/>
      <c r="BB2163" s="7"/>
      <c r="BC2163" s="7"/>
      <c r="BD2163" s="7"/>
      <c r="BE2163" s="7"/>
    </row>
    <row r="2164" spans="2:57" x14ac:dyDescent="0.2">
      <c r="B2164" s="7"/>
      <c r="C2164" s="7"/>
      <c r="E2164" s="7"/>
      <c r="F2164" s="7"/>
      <c r="G2164" s="7"/>
      <c r="H2164" s="7"/>
      <c r="I2164" s="7"/>
      <c r="J2164" s="7"/>
      <c r="K2164" s="7"/>
      <c r="O2164" s="10"/>
      <c r="P2164" s="7"/>
      <c r="Q2164" s="7"/>
      <c r="S2164" s="7"/>
      <c r="T2164" s="7"/>
      <c r="U2164" s="7"/>
      <c r="V2164" s="7"/>
      <c r="X2164" s="7"/>
      <c r="Y2164" s="7"/>
      <c r="Z2164" s="7"/>
      <c r="AA2164" s="7"/>
      <c r="AC2164" s="7"/>
      <c r="AD2164" s="7"/>
      <c r="AF2164" s="7"/>
      <c r="AG2164" s="7"/>
      <c r="AH2164" s="7"/>
      <c r="AI2164" s="7"/>
      <c r="AJ2164" s="7"/>
      <c r="AK2164" s="7"/>
      <c r="AL2164" s="7"/>
      <c r="AM2164" s="7"/>
      <c r="AN2164" s="7"/>
      <c r="AO2164" s="7"/>
      <c r="AP2164" s="7"/>
      <c r="AQ2164" s="7"/>
      <c r="AR2164" s="7"/>
      <c r="AS2164" s="7"/>
      <c r="AT2164" s="7"/>
      <c r="AU2164" s="7"/>
      <c r="AV2164" s="7"/>
      <c r="AW2164" s="7"/>
      <c r="AX2164" s="7"/>
      <c r="AY2164" s="7"/>
      <c r="AZ2164" s="7"/>
      <c r="BA2164" s="7"/>
      <c r="BB2164" s="7"/>
      <c r="BC2164" s="7"/>
      <c r="BD2164" s="7"/>
      <c r="BE2164" s="7"/>
    </row>
    <row r="2165" spans="2:57" x14ac:dyDescent="0.2">
      <c r="B2165" s="7"/>
      <c r="C2165" s="7"/>
      <c r="E2165" s="7"/>
      <c r="F2165" s="7"/>
      <c r="G2165" s="7"/>
      <c r="H2165" s="7"/>
      <c r="I2165" s="7"/>
      <c r="J2165" s="7"/>
      <c r="K2165" s="7"/>
      <c r="O2165" s="10"/>
      <c r="P2165" s="7"/>
      <c r="Q2165" s="7"/>
      <c r="S2165" s="7"/>
      <c r="T2165" s="7"/>
      <c r="U2165" s="7"/>
      <c r="V2165" s="7"/>
      <c r="X2165" s="7"/>
      <c r="Y2165" s="7"/>
      <c r="Z2165" s="7"/>
      <c r="AA2165" s="7"/>
      <c r="AC2165" s="7"/>
      <c r="AD2165" s="7"/>
      <c r="AF2165" s="7"/>
      <c r="AG2165" s="7"/>
      <c r="AH2165" s="7"/>
      <c r="AI2165" s="7"/>
      <c r="AJ2165" s="7"/>
      <c r="AK2165" s="7"/>
      <c r="AL2165" s="7"/>
      <c r="AM2165" s="7"/>
      <c r="AN2165" s="7"/>
      <c r="AO2165" s="7"/>
      <c r="AP2165" s="7"/>
      <c r="AQ2165" s="7"/>
      <c r="AR2165" s="7"/>
      <c r="AS2165" s="7"/>
      <c r="AT2165" s="7"/>
      <c r="AU2165" s="7"/>
      <c r="AV2165" s="7"/>
      <c r="AW2165" s="7"/>
      <c r="AX2165" s="7"/>
      <c r="AY2165" s="7"/>
      <c r="AZ2165" s="7"/>
      <c r="BA2165" s="7"/>
      <c r="BB2165" s="7"/>
      <c r="BC2165" s="7"/>
      <c r="BD2165" s="7"/>
      <c r="BE2165" s="7"/>
    </row>
    <row r="2166" spans="2:57" x14ac:dyDescent="0.2">
      <c r="B2166" s="7"/>
      <c r="C2166" s="7"/>
      <c r="E2166" s="7"/>
      <c r="F2166" s="7"/>
      <c r="G2166" s="7"/>
      <c r="H2166" s="7"/>
      <c r="I2166" s="7"/>
      <c r="J2166" s="7"/>
      <c r="K2166" s="7"/>
      <c r="O2166" s="10"/>
      <c r="P2166" s="7"/>
      <c r="Q2166" s="7"/>
      <c r="S2166" s="7"/>
      <c r="T2166" s="7"/>
      <c r="U2166" s="7"/>
      <c r="V2166" s="7"/>
      <c r="X2166" s="7"/>
      <c r="Y2166" s="7"/>
      <c r="Z2166" s="7"/>
      <c r="AA2166" s="7"/>
      <c r="AC2166" s="7"/>
      <c r="AD2166" s="7"/>
      <c r="AF2166" s="7"/>
      <c r="AG2166" s="7"/>
      <c r="AH2166" s="7"/>
      <c r="AI2166" s="7"/>
      <c r="AJ2166" s="7"/>
      <c r="AK2166" s="7"/>
      <c r="AL2166" s="7"/>
      <c r="AM2166" s="7"/>
      <c r="AN2166" s="7"/>
      <c r="AO2166" s="7"/>
      <c r="AP2166" s="7"/>
      <c r="AQ2166" s="7"/>
      <c r="AR2166" s="7"/>
      <c r="AS2166" s="7"/>
      <c r="AT2166" s="7"/>
      <c r="AU2166" s="7"/>
      <c r="AV2166" s="7"/>
      <c r="AW2166" s="7"/>
      <c r="AX2166" s="7"/>
      <c r="AY2166" s="7"/>
      <c r="AZ2166" s="7"/>
      <c r="BA2166" s="7"/>
      <c r="BB2166" s="7"/>
      <c r="BC2166" s="7"/>
      <c r="BD2166" s="7"/>
      <c r="BE2166" s="7"/>
    </row>
    <row r="2167" spans="2:57" x14ac:dyDescent="0.2">
      <c r="B2167" s="7"/>
      <c r="C2167" s="7"/>
      <c r="E2167" s="7"/>
      <c r="F2167" s="7"/>
      <c r="G2167" s="7"/>
      <c r="H2167" s="7"/>
      <c r="I2167" s="7"/>
      <c r="J2167" s="7"/>
      <c r="K2167" s="7"/>
      <c r="O2167" s="10"/>
      <c r="P2167" s="7"/>
      <c r="Q2167" s="7"/>
      <c r="S2167" s="7"/>
      <c r="T2167" s="7"/>
      <c r="U2167" s="7"/>
      <c r="V2167" s="7"/>
      <c r="X2167" s="7"/>
      <c r="Y2167" s="7"/>
      <c r="Z2167" s="7"/>
      <c r="AA2167" s="7"/>
      <c r="AC2167" s="7"/>
      <c r="AD2167" s="7"/>
      <c r="AF2167" s="7"/>
      <c r="AG2167" s="7"/>
      <c r="AH2167" s="7"/>
      <c r="AI2167" s="7"/>
      <c r="AJ2167" s="7"/>
      <c r="AK2167" s="7"/>
      <c r="AL2167" s="7"/>
      <c r="AM2167" s="7"/>
      <c r="AN2167" s="7"/>
      <c r="AO2167" s="7"/>
      <c r="AP2167" s="7"/>
      <c r="AQ2167" s="7"/>
      <c r="AR2167" s="7"/>
      <c r="AS2167" s="7"/>
      <c r="AT2167" s="7"/>
      <c r="AU2167" s="7"/>
      <c r="AV2167" s="7"/>
      <c r="AW2167" s="7"/>
      <c r="AX2167" s="7"/>
      <c r="AY2167" s="7"/>
      <c r="AZ2167" s="7"/>
      <c r="BA2167" s="7"/>
      <c r="BB2167" s="7"/>
      <c r="BC2167" s="7"/>
      <c r="BD2167" s="7"/>
      <c r="BE2167" s="7"/>
    </row>
    <row r="2168" spans="2:57" x14ac:dyDescent="0.2">
      <c r="B2168" s="7"/>
      <c r="C2168" s="7"/>
      <c r="E2168" s="7"/>
      <c r="F2168" s="7"/>
      <c r="G2168" s="7"/>
      <c r="H2168" s="7"/>
      <c r="I2168" s="7"/>
      <c r="J2168" s="7"/>
      <c r="K2168" s="7"/>
      <c r="O2168" s="10"/>
      <c r="P2168" s="7"/>
      <c r="Q2168" s="7"/>
      <c r="S2168" s="7"/>
      <c r="T2168" s="7"/>
      <c r="U2168" s="7"/>
      <c r="V2168" s="7"/>
      <c r="X2168" s="7"/>
      <c r="Y2168" s="7"/>
      <c r="Z2168" s="7"/>
      <c r="AA2168" s="7"/>
      <c r="AC2168" s="7"/>
      <c r="AD2168" s="7"/>
      <c r="AF2168" s="7"/>
      <c r="AG2168" s="7"/>
      <c r="AH2168" s="7"/>
      <c r="AI2168" s="7"/>
      <c r="AJ2168" s="7"/>
      <c r="AK2168" s="7"/>
      <c r="AL2168" s="7"/>
      <c r="AM2168" s="7"/>
      <c r="AN2168" s="7"/>
      <c r="AO2168" s="7"/>
      <c r="AP2168" s="7"/>
      <c r="AQ2168" s="7"/>
      <c r="AR2168" s="7"/>
      <c r="AS2168" s="7"/>
      <c r="AT2168" s="7"/>
      <c r="AU2168" s="7"/>
      <c r="AV2168" s="7"/>
      <c r="AW2168" s="7"/>
      <c r="AX2168" s="7"/>
      <c r="AY2168" s="7"/>
      <c r="AZ2168" s="7"/>
      <c r="BA2168" s="7"/>
      <c r="BB2168" s="7"/>
      <c r="BC2168" s="7"/>
      <c r="BD2168" s="7"/>
      <c r="BE2168" s="7"/>
    </row>
    <row r="2169" spans="2:57" x14ac:dyDescent="0.2">
      <c r="B2169" s="7"/>
      <c r="C2169" s="7"/>
      <c r="E2169" s="7"/>
      <c r="F2169" s="7"/>
      <c r="G2169" s="7"/>
      <c r="H2169" s="7"/>
      <c r="I2169" s="7"/>
      <c r="J2169" s="7"/>
      <c r="K2169" s="7"/>
      <c r="O2169" s="10"/>
      <c r="P2169" s="7"/>
      <c r="Q2169" s="7"/>
      <c r="S2169" s="7"/>
      <c r="T2169" s="7"/>
      <c r="U2169" s="7"/>
      <c r="V2169" s="7"/>
      <c r="X2169" s="7"/>
      <c r="Y2169" s="7"/>
      <c r="Z2169" s="7"/>
      <c r="AA2169" s="7"/>
      <c r="AC2169" s="7"/>
      <c r="AD2169" s="7"/>
      <c r="AF2169" s="7"/>
      <c r="AG2169" s="7"/>
      <c r="AH2169" s="7"/>
      <c r="AI2169" s="7"/>
      <c r="AJ2169" s="7"/>
      <c r="AK2169" s="7"/>
      <c r="AL2169" s="7"/>
      <c r="AM2169" s="7"/>
      <c r="AN2169" s="7"/>
      <c r="AO2169" s="7"/>
      <c r="AP2169" s="7"/>
      <c r="AQ2169" s="7"/>
      <c r="AR2169" s="7"/>
      <c r="AS2169" s="7"/>
      <c r="AT2169" s="7"/>
      <c r="AU2169" s="7"/>
      <c r="AV2169" s="7"/>
      <c r="AW2169" s="7"/>
      <c r="AX2169" s="7"/>
      <c r="AY2169" s="7"/>
      <c r="AZ2169" s="7"/>
      <c r="BA2169" s="7"/>
      <c r="BB2169" s="7"/>
      <c r="BC2169" s="7"/>
      <c r="BD2169" s="7"/>
      <c r="BE2169" s="7"/>
    </row>
    <row r="2170" spans="2:57" x14ac:dyDescent="0.2">
      <c r="B2170" s="7"/>
      <c r="C2170" s="7"/>
      <c r="E2170" s="7"/>
      <c r="F2170" s="7"/>
      <c r="G2170" s="7"/>
      <c r="H2170" s="7"/>
      <c r="I2170" s="7"/>
      <c r="J2170" s="7"/>
      <c r="K2170" s="7"/>
      <c r="O2170" s="10"/>
      <c r="P2170" s="7"/>
      <c r="Q2170" s="7"/>
      <c r="S2170" s="7"/>
      <c r="T2170" s="7"/>
      <c r="U2170" s="7"/>
      <c r="V2170" s="7"/>
      <c r="X2170" s="7"/>
      <c r="Y2170" s="7"/>
      <c r="Z2170" s="7"/>
      <c r="AA2170" s="7"/>
      <c r="AC2170" s="7"/>
      <c r="AD2170" s="7"/>
      <c r="AF2170" s="7"/>
      <c r="AG2170" s="7"/>
      <c r="AH2170" s="7"/>
      <c r="AI2170" s="7"/>
      <c r="AJ2170" s="7"/>
      <c r="AK2170" s="7"/>
      <c r="AL2170" s="7"/>
      <c r="AM2170" s="7"/>
      <c r="AN2170" s="7"/>
      <c r="AO2170" s="7"/>
      <c r="AP2170" s="7"/>
      <c r="AQ2170" s="7"/>
      <c r="AR2170" s="7"/>
      <c r="AS2170" s="7"/>
      <c r="AT2170" s="7"/>
      <c r="AU2170" s="7"/>
      <c r="AV2170" s="7"/>
      <c r="AW2170" s="7"/>
      <c r="AX2170" s="7"/>
      <c r="AY2170" s="7"/>
      <c r="AZ2170" s="7"/>
      <c r="BA2170" s="7"/>
      <c r="BB2170" s="7"/>
      <c r="BC2170" s="7"/>
      <c r="BD2170" s="7"/>
      <c r="BE2170" s="7"/>
    </row>
    <row r="2171" spans="2:57" x14ac:dyDescent="0.2">
      <c r="B2171" s="7"/>
      <c r="C2171" s="7"/>
      <c r="E2171" s="7"/>
      <c r="F2171" s="7"/>
      <c r="G2171" s="7"/>
      <c r="H2171" s="7"/>
      <c r="I2171" s="7"/>
      <c r="J2171" s="7"/>
      <c r="K2171" s="7"/>
      <c r="O2171" s="10"/>
      <c r="P2171" s="7"/>
      <c r="Q2171" s="7"/>
      <c r="S2171" s="7"/>
      <c r="T2171" s="7"/>
      <c r="U2171" s="7"/>
      <c r="V2171" s="7"/>
      <c r="X2171" s="7"/>
      <c r="Y2171" s="7"/>
      <c r="Z2171" s="7"/>
      <c r="AA2171" s="7"/>
      <c r="AC2171" s="7"/>
      <c r="AD2171" s="7"/>
      <c r="AF2171" s="7"/>
      <c r="AG2171" s="7"/>
      <c r="AH2171" s="7"/>
      <c r="AI2171" s="7"/>
      <c r="AJ2171" s="7"/>
      <c r="AK2171" s="7"/>
      <c r="AL2171" s="7"/>
      <c r="AM2171" s="7"/>
      <c r="AN2171" s="7"/>
      <c r="AO2171" s="7"/>
      <c r="AP2171" s="7"/>
      <c r="AQ2171" s="7"/>
      <c r="AR2171" s="7"/>
      <c r="AS2171" s="7"/>
      <c r="AT2171" s="7"/>
      <c r="AU2171" s="7"/>
      <c r="AV2171" s="7"/>
      <c r="AW2171" s="7"/>
      <c r="AX2171" s="7"/>
      <c r="AY2171" s="7"/>
      <c r="AZ2171" s="7"/>
      <c r="BA2171" s="7"/>
      <c r="BB2171" s="7"/>
      <c r="BC2171" s="7"/>
      <c r="BD2171" s="7"/>
      <c r="BE2171" s="7"/>
    </row>
    <row r="2172" spans="2:57" x14ac:dyDescent="0.2">
      <c r="B2172" s="7"/>
      <c r="C2172" s="7"/>
      <c r="E2172" s="7"/>
      <c r="F2172" s="7"/>
      <c r="G2172" s="7"/>
      <c r="H2172" s="7"/>
      <c r="I2172" s="7"/>
      <c r="J2172" s="7"/>
      <c r="K2172" s="7"/>
      <c r="O2172" s="10"/>
      <c r="P2172" s="7"/>
      <c r="Q2172" s="7"/>
      <c r="S2172" s="7"/>
      <c r="T2172" s="7"/>
      <c r="U2172" s="7"/>
      <c r="V2172" s="7"/>
      <c r="X2172" s="7"/>
      <c r="Y2172" s="7"/>
      <c r="Z2172" s="7"/>
      <c r="AA2172" s="7"/>
      <c r="AC2172" s="7"/>
      <c r="AD2172" s="7"/>
      <c r="AF2172" s="7"/>
      <c r="AG2172" s="7"/>
      <c r="AH2172" s="7"/>
      <c r="AI2172" s="7"/>
      <c r="AJ2172" s="7"/>
      <c r="AK2172" s="7"/>
      <c r="AL2172" s="7"/>
      <c r="AM2172" s="7"/>
      <c r="AN2172" s="7"/>
      <c r="AO2172" s="7"/>
      <c r="AP2172" s="7"/>
      <c r="AQ2172" s="7"/>
      <c r="AR2172" s="7"/>
      <c r="AS2172" s="7"/>
      <c r="AT2172" s="7"/>
      <c r="AU2172" s="7"/>
      <c r="AV2172" s="7"/>
      <c r="AW2172" s="7"/>
      <c r="AX2172" s="7"/>
      <c r="AY2172" s="7"/>
      <c r="AZ2172" s="7"/>
      <c r="BA2172" s="7"/>
      <c r="BB2172" s="7"/>
      <c r="BC2172" s="7"/>
      <c r="BD2172" s="7"/>
      <c r="BE2172" s="7"/>
    </row>
    <row r="2173" spans="2:57" x14ac:dyDescent="0.2">
      <c r="B2173" s="7"/>
      <c r="C2173" s="7"/>
      <c r="E2173" s="7"/>
      <c r="F2173" s="7"/>
      <c r="G2173" s="7"/>
      <c r="H2173" s="7"/>
      <c r="I2173" s="7"/>
      <c r="J2173" s="7"/>
      <c r="K2173" s="7"/>
      <c r="O2173" s="10"/>
      <c r="P2173" s="7"/>
      <c r="Q2173" s="7"/>
      <c r="S2173" s="7"/>
      <c r="T2173" s="7"/>
      <c r="U2173" s="7"/>
      <c r="V2173" s="7"/>
      <c r="X2173" s="7"/>
      <c r="Y2173" s="7"/>
      <c r="Z2173" s="7"/>
      <c r="AA2173" s="7"/>
      <c r="AC2173" s="7"/>
      <c r="AD2173" s="7"/>
      <c r="AF2173" s="7"/>
      <c r="AG2173" s="7"/>
      <c r="AH2173" s="7"/>
      <c r="AI2173" s="7"/>
      <c r="AJ2173" s="7"/>
      <c r="AK2173" s="7"/>
      <c r="AL2173" s="7"/>
      <c r="AM2173" s="7"/>
      <c r="AN2173" s="7"/>
      <c r="AO2173" s="7"/>
      <c r="AP2173" s="7"/>
      <c r="AQ2173" s="7"/>
      <c r="AR2173" s="7"/>
      <c r="AS2173" s="7"/>
      <c r="AT2173" s="7"/>
      <c r="AU2173" s="7"/>
      <c r="AV2173" s="7"/>
      <c r="AW2173" s="7"/>
      <c r="AX2173" s="7"/>
      <c r="AY2173" s="7"/>
      <c r="AZ2173" s="7"/>
      <c r="BA2173" s="7"/>
      <c r="BB2173" s="7"/>
      <c r="BC2173" s="7"/>
      <c r="BD2173" s="7"/>
      <c r="BE2173" s="7"/>
    </row>
    <row r="2174" spans="2:57" x14ac:dyDescent="0.2">
      <c r="B2174" s="7"/>
      <c r="C2174" s="7"/>
      <c r="E2174" s="7"/>
      <c r="F2174" s="7"/>
      <c r="G2174" s="7"/>
      <c r="H2174" s="7"/>
      <c r="I2174" s="7"/>
      <c r="J2174" s="7"/>
      <c r="K2174" s="7"/>
      <c r="O2174" s="10"/>
      <c r="P2174" s="7"/>
      <c r="Q2174" s="7"/>
      <c r="S2174" s="7"/>
      <c r="T2174" s="7"/>
      <c r="U2174" s="7"/>
      <c r="V2174" s="7"/>
      <c r="X2174" s="7"/>
      <c r="Y2174" s="7"/>
      <c r="Z2174" s="7"/>
      <c r="AA2174" s="7"/>
      <c r="AC2174" s="7"/>
      <c r="AD2174" s="7"/>
      <c r="AF2174" s="7"/>
      <c r="AG2174" s="7"/>
      <c r="AH2174" s="7"/>
      <c r="AI2174" s="7"/>
      <c r="AJ2174" s="7"/>
      <c r="AK2174" s="7"/>
      <c r="AL2174" s="7"/>
      <c r="AM2174" s="7"/>
      <c r="AN2174" s="7"/>
      <c r="AO2174" s="7"/>
      <c r="AP2174" s="7"/>
      <c r="AQ2174" s="7"/>
      <c r="AR2174" s="7"/>
      <c r="AS2174" s="7"/>
      <c r="AT2174" s="7"/>
      <c r="AU2174" s="7"/>
      <c r="AV2174" s="7"/>
      <c r="AW2174" s="7"/>
      <c r="AX2174" s="7"/>
      <c r="AY2174" s="7"/>
      <c r="AZ2174" s="7"/>
      <c r="BA2174" s="7"/>
      <c r="BB2174" s="7"/>
      <c r="BC2174" s="7"/>
      <c r="BD2174" s="7"/>
      <c r="BE2174" s="7"/>
    </row>
    <row r="2175" spans="2:57" x14ac:dyDescent="0.2">
      <c r="B2175" s="7"/>
      <c r="C2175" s="7"/>
      <c r="E2175" s="7"/>
      <c r="F2175" s="7"/>
      <c r="G2175" s="7"/>
      <c r="H2175" s="7"/>
      <c r="I2175" s="7"/>
      <c r="J2175" s="7"/>
      <c r="K2175" s="7"/>
      <c r="O2175" s="10"/>
      <c r="P2175" s="7"/>
      <c r="Q2175" s="7"/>
      <c r="S2175" s="7"/>
      <c r="T2175" s="7"/>
      <c r="U2175" s="7"/>
      <c r="V2175" s="7"/>
      <c r="X2175" s="7"/>
      <c r="Y2175" s="7"/>
      <c r="Z2175" s="7"/>
      <c r="AA2175" s="7"/>
      <c r="AC2175" s="7"/>
      <c r="AD2175" s="7"/>
      <c r="AF2175" s="7"/>
      <c r="AG2175" s="7"/>
      <c r="AH2175" s="7"/>
      <c r="AI2175" s="7"/>
      <c r="AJ2175" s="7"/>
      <c r="AK2175" s="7"/>
      <c r="AL2175" s="7"/>
      <c r="AM2175" s="7"/>
      <c r="AN2175" s="7"/>
      <c r="AO2175" s="7"/>
      <c r="AP2175" s="7"/>
      <c r="AQ2175" s="7"/>
      <c r="AR2175" s="7"/>
      <c r="AS2175" s="7"/>
      <c r="AT2175" s="7"/>
      <c r="AU2175" s="7"/>
      <c r="AV2175" s="7"/>
      <c r="AW2175" s="7"/>
      <c r="AX2175" s="7"/>
      <c r="AY2175" s="7"/>
      <c r="AZ2175" s="7"/>
      <c r="BA2175" s="7"/>
      <c r="BB2175" s="7"/>
      <c r="BC2175" s="7"/>
      <c r="BD2175" s="7"/>
      <c r="BE2175" s="7"/>
    </row>
    <row r="2176" spans="2:57" x14ac:dyDescent="0.2">
      <c r="B2176" s="7"/>
      <c r="C2176" s="7"/>
      <c r="E2176" s="7"/>
      <c r="F2176" s="7"/>
      <c r="G2176" s="7"/>
      <c r="H2176" s="7"/>
      <c r="I2176" s="7"/>
      <c r="J2176" s="7"/>
      <c r="K2176" s="7"/>
      <c r="O2176" s="10"/>
      <c r="P2176" s="7"/>
      <c r="Q2176" s="7"/>
      <c r="S2176" s="7"/>
      <c r="T2176" s="7"/>
      <c r="U2176" s="7"/>
      <c r="V2176" s="7"/>
      <c r="X2176" s="7"/>
      <c r="Y2176" s="7"/>
      <c r="Z2176" s="7"/>
      <c r="AA2176" s="7"/>
      <c r="AC2176" s="7"/>
      <c r="AD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7"/>
      <c r="AP2176" s="7"/>
      <c r="AQ2176" s="7"/>
      <c r="AR2176" s="7"/>
      <c r="AS2176" s="7"/>
      <c r="AT2176" s="7"/>
      <c r="AU2176" s="7"/>
      <c r="AV2176" s="7"/>
      <c r="AW2176" s="7"/>
      <c r="AX2176" s="7"/>
      <c r="AY2176" s="7"/>
      <c r="AZ2176" s="7"/>
      <c r="BA2176" s="7"/>
      <c r="BB2176" s="7"/>
      <c r="BC2176" s="7"/>
      <c r="BD2176" s="7"/>
      <c r="BE2176" s="7"/>
    </row>
    <row r="2177" spans="2:57" x14ac:dyDescent="0.2">
      <c r="B2177" s="7"/>
      <c r="C2177" s="7"/>
      <c r="E2177" s="7"/>
      <c r="F2177" s="7"/>
      <c r="G2177" s="7"/>
      <c r="H2177" s="7"/>
      <c r="I2177" s="7"/>
      <c r="J2177" s="7"/>
      <c r="K2177" s="7"/>
      <c r="O2177" s="10"/>
      <c r="P2177" s="7"/>
      <c r="Q2177" s="7"/>
      <c r="S2177" s="7"/>
      <c r="T2177" s="7"/>
      <c r="U2177" s="7"/>
      <c r="V2177" s="7"/>
      <c r="X2177" s="7"/>
      <c r="Y2177" s="7"/>
      <c r="Z2177" s="7"/>
      <c r="AA2177" s="7"/>
      <c r="AC2177" s="7"/>
      <c r="AD2177" s="7"/>
      <c r="AF2177" s="7"/>
      <c r="AG2177" s="7"/>
      <c r="AH2177" s="7"/>
      <c r="AI2177" s="7"/>
      <c r="AJ2177" s="7"/>
      <c r="AK2177" s="7"/>
      <c r="AL2177" s="7"/>
      <c r="AM2177" s="7"/>
      <c r="AN2177" s="7"/>
      <c r="AO2177" s="7"/>
      <c r="AP2177" s="7"/>
      <c r="AQ2177" s="7"/>
      <c r="AR2177" s="7"/>
      <c r="AS2177" s="7"/>
      <c r="AT2177" s="7"/>
      <c r="AU2177" s="7"/>
      <c r="AV2177" s="7"/>
      <c r="AW2177" s="7"/>
      <c r="AX2177" s="7"/>
      <c r="AY2177" s="7"/>
      <c r="AZ2177" s="7"/>
      <c r="BA2177" s="7"/>
      <c r="BB2177" s="7"/>
      <c r="BC2177" s="7"/>
      <c r="BD2177" s="7"/>
      <c r="BE2177" s="7"/>
    </row>
    <row r="2178" spans="2:57" x14ac:dyDescent="0.2">
      <c r="B2178" s="7"/>
      <c r="C2178" s="7"/>
      <c r="E2178" s="7"/>
      <c r="F2178" s="7"/>
      <c r="G2178" s="7"/>
      <c r="H2178" s="7"/>
      <c r="I2178" s="7"/>
      <c r="J2178" s="7"/>
      <c r="K2178" s="7"/>
      <c r="O2178" s="10"/>
      <c r="P2178" s="7"/>
      <c r="Q2178" s="7"/>
      <c r="S2178" s="7"/>
      <c r="T2178" s="7"/>
      <c r="U2178" s="7"/>
      <c r="V2178" s="7"/>
      <c r="X2178" s="7"/>
      <c r="Y2178" s="7"/>
      <c r="Z2178" s="7"/>
      <c r="AA2178" s="7"/>
      <c r="AC2178" s="7"/>
      <c r="AD2178" s="7"/>
      <c r="AF2178" s="7"/>
      <c r="AG2178" s="7"/>
      <c r="AH2178" s="7"/>
      <c r="AI2178" s="7"/>
      <c r="AJ2178" s="7"/>
      <c r="AK2178" s="7"/>
      <c r="AL2178" s="7"/>
      <c r="AM2178" s="7"/>
      <c r="AN2178" s="7"/>
      <c r="AO2178" s="7"/>
      <c r="AP2178" s="7"/>
      <c r="AQ2178" s="7"/>
      <c r="AR2178" s="7"/>
      <c r="AS2178" s="7"/>
      <c r="AT2178" s="7"/>
      <c r="AU2178" s="7"/>
      <c r="AV2178" s="7"/>
      <c r="AW2178" s="7"/>
      <c r="AX2178" s="7"/>
      <c r="AY2178" s="7"/>
      <c r="AZ2178" s="7"/>
      <c r="BA2178" s="7"/>
      <c r="BB2178" s="7"/>
      <c r="BC2178" s="7"/>
      <c r="BD2178" s="7"/>
      <c r="BE2178" s="7"/>
    </row>
    <row r="2179" spans="2:57" x14ac:dyDescent="0.2">
      <c r="B2179" s="7"/>
      <c r="C2179" s="7"/>
      <c r="E2179" s="7"/>
      <c r="F2179" s="7"/>
      <c r="G2179" s="7"/>
      <c r="H2179" s="7"/>
      <c r="I2179" s="7"/>
      <c r="J2179" s="7"/>
      <c r="K2179" s="7"/>
      <c r="O2179" s="10"/>
      <c r="P2179" s="7"/>
      <c r="Q2179" s="7"/>
      <c r="S2179" s="7"/>
      <c r="T2179" s="7"/>
      <c r="U2179" s="7"/>
      <c r="V2179" s="7"/>
      <c r="X2179" s="7"/>
      <c r="Y2179" s="7"/>
      <c r="Z2179" s="7"/>
      <c r="AA2179" s="7"/>
      <c r="AC2179" s="7"/>
      <c r="AD2179" s="7"/>
      <c r="AF2179" s="7"/>
      <c r="AG2179" s="7"/>
      <c r="AH2179" s="7"/>
      <c r="AI2179" s="7"/>
      <c r="AJ2179" s="7"/>
      <c r="AK2179" s="7"/>
      <c r="AL2179" s="7"/>
      <c r="AM2179" s="7"/>
      <c r="AN2179" s="7"/>
      <c r="AO2179" s="7"/>
      <c r="AP2179" s="7"/>
      <c r="AQ2179" s="7"/>
      <c r="AR2179" s="7"/>
      <c r="AS2179" s="7"/>
      <c r="AT2179" s="7"/>
      <c r="AU2179" s="7"/>
      <c r="AV2179" s="7"/>
      <c r="AW2179" s="7"/>
      <c r="AX2179" s="7"/>
      <c r="AY2179" s="7"/>
      <c r="AZ2179" s="7"/>
      <c r="BA2179" s="7"/>
      <c r="BB2179" s="7"/>
      <c r="BC2179" s="7"/>
      <c r="BD2179" s="7"/>
      <c r="BE2179" s="7"/>
    </row>
    <row r="2180" spans="2:57" x14ac:dyDescent="0.2">
      <c r="B2180" s="7"/>
      <c r="C2180" s="7"/>
      <c r="E2180" s="7"/>
      <c r="F2180" s="7"/>
      <c r="G2180" s="7"/>
      <c r="H2180" s="7"/>
      <c r="I2180" s="7"/>
      <c r="J2180" s="7"/>
      <c r="K2180" s="7"/>
      <c r="O2180" s="10"/>
      <c r="P2180" s="7"/>
      <c r="Q2180" s="7"/>
      <c r="S2180" s="7"/>
      <c r="T2180" s="7"/>
      <c r="U2180" s="7"/>
      <c r="V2180" s="7"/>
      <c r="X2180" s="7"/>
      <c r="Y2180" s="7"/>
      <c r="Z2180" s="7"/>
      <c r="AA2180" s="7"/>
      <c r="AC2180" s="7"/>
      <c r="AD2180" s="7"/>
      <c r="AF2180" s="7"/>
      <c r="AG2180" s="7"/>
      <c r="AH2180" s="7"/>
      <c r="AI2180" s="7"/>
      <c r="AJ2180" s="7"/>
      <c r="AK2180" s="7"/>
      <c r="AL2180" s="7"/>
      <c r="AM2180" s="7"/>
      <c r="AN2180" s="7"/>
      <c r="AO2180" s="7"/>
      <c r="AP2180" s="7"/>
      <c r="AQ2180" s="7"/>
      <c r="AR2180" s="7"/>
      <c r="AS2180" s="7"/>
      <c r="AT2180" s="7"/>
      <c r="AU2180" s="7"/>
      <c r="AV2180" s="7"/>
      <c r="AW2180" s="7"/>
      <c r="AX2180" s="7"/>
      <c r="AY2180" s="7"/>
      <c r="AZ2180" s="7"/>
      <c r="BA2180" s="7"/>
      <c r="BB2180" s="7"/>
      <c r="BC2180" s="7"/>
      <c r="BD2180" s="7"/>
      <c r="BE2180" s="7"/>
    </row>
    <row r="2181" spans="2:57" x14ac:dyDescent="0.2">
      <c r="B2181" s="7"/>
      <c r="C2181" s="7"/>
      <c r="E2181" s="7"/>
      <c r="F2181" s="7"/>
      <c r="G2181" s="7"/>
      <c r="H2181" s="7"/>
      <c r="I2181" s="7"/>
      <c r="J2181" s="7"/>
      <c r="K2181" s="7"/>
      <c r="O2181" s="10"/>
      <c r="P2181" s="7"/>
      <c r="Q2181" s="7"/>
      <c r="S2181" s="7"/>
      <c r="T2181" s="7"/>
      <c r="U2181" s="7"/>
      <c r="V2181" s="7"/>
      <c r="X2181" s="7"/>
      <c r="Y2181" s="7"/>
      <c r="Z2181" s="7"/>
      <c r="AA2181" s="7"/>
      <c r="AC2181" s="7"/>
      <c r="AD2181" s="7"/>
      <c r="AF2181" s="7"/>
      <c r="AG2181" s="7"/>
      <c r="AH2181" s="7"/>
      <c r="AI2181" s="7"/>
      <c r="AJ2181" s="7"/>
      <c r="AK2181" s="7"/>
      <c r="AL2181" s="7"/>
      <c r="AM2181" s="7"/>
      <c r="AN2181" s="7"/>
      <c r="AO2181" s="7"/>
      <c r="AP2181" s="7"/>
      <c r="AQ2181" s="7"/>
      <c r="AR2181" s="7"/>
      <c r="AS2181" s="7"/>
      <c r="AT2181" s="7"/>
      <c r="AU2181" s="7"/>
      <c r="AV2181" s="7"/>
      <c r="AW2181" s="7"/>
      <c r="AX2181" s="7"/>
      <c r="AY2181" s="7"/>
      <c r="AZ2181" s="7"/>
      <c r="BA2181" s="7"/>
      <c r="BB2181" s="7"/>
      <c r="BC2181" s="7"/>
      <c r="BD2181" s="7"/>
      <c r="BE2181" s="7"/>
    </row>
    <row r="2182" spans="2:57" x14ac:dyDescent="0.2">
      <c r="B2182" s="7"/>
      <c r="C2182" s="7"/>
      <c r="E2182" s="7"/>
      <c r="F2182" s="7"/>
      <c r="G2182" s="7"/>
      <c r="H2182" s="7"/>
      <c r="I2182" s="7"/>
      <c r="J2182" s="7"/>
      <c r="K2182" s="7"/>
      <c r="O2182" s="10"/>
      <c r="P2182" s="7"/>
      <c r="Q2182" s="7"/>
      <c r="S2182" s="7"/>
      <c r="T2182" s="7"/>
      <c r="U2182" s="7"/>
      <c r="V2182" s="7"/>
      <c r="X2182" s="7"/>
      <c r="Y2182" s="7"/>
      <c r="Z2182" s="7"/>
      <c r="AA2182" s="7"/>
      <c r="AC2182" s="7"/>
      <c r="AD2182" s="7"/>
      <c r="AF2182" s="7"/>
      <c r="AG2182" s="7"/>
      <c r="AH2182" s="7"/>
      <c r="AI2182" s="7"/>
      <c r="AJ2182" s="7"/>
      <c r="AK2182" s="7"/>
      <c r="AL2182" s="7"/>
      <c r="AM2182" s="7"/>
      <c r="AN2182" s="7"/>
      <c r="AO2182" s="7"/>
      <c r="AP2182" s="7"/>
      <c r="AQ2182" s="7"/>
      <c r="AR2182" s="7"/>
      <c r="AS2182" s="7"/>
      <c r="AT2182" s="7"/>
      <c r="AU2182" s="7"/>
      <c r="AV2182" s="7"/>
      <c r="AW2182" s="7"/>
      <c r="AX2182" s="7"/>
      <c r="AY2182" s="7"/>
      <c r="AZ2182" s="7"/>
      <c r="BA2182" s="7"/>
      <c r="BB2182" s="7"/>
      <c r="BC2182" s="7"/>
      <c r="BD2182" s="7"/>
      <c r="BE2182" s="7"/>
    </row>
    <row r="2183" spans="2:57" x14ac:dyDescent="0.2">
      <c r="B2183" s="7"/>
      <c r="C2183" s="7"/>
      <c r="E2183" s="7"/>
      <c r="F2183" s="7"/>
      <c r="G2183" s="7"/>
      <c r="H2183" s="7"/>
      <c r="I2183" s="7"/>
      <c r="J2183" s="7"/>
      <c r="K2183" s="7"/>
      <c r="O2183" s="10"/>
      <c r="P2183" s="7"/>
      <c r="Q2183" s="7"/>
      <c r="S2183" s="7"/>
      <c r="T2183" s="7"/>
      <c r="U2183" s="7"/>
      <c r="V2183" s="7"/>
      <c r="X2183" s="7"/>
      <c r="Y2183" s="7"/>
      <c r="Z2183" s="7"/>
      <c r="AA2183" s="7"/>
      <c r="AC2183" s="7"/>
      <c r="AD2183" s="7"/>
      <c r="AF2183" s="7"/>
      <c r="AG2183" s="7"/>
      <c r="AH2183" s="7"/>
      <c r="AI2183" s="7"/>
      <c r="AJ2183" s="7"/>
      <c r="AK2183" s="7"/>
      <c r="AL2183" s="7"/>
      <c r="AM2183" s="7"/>
      <c r="AN2183" s="7"/>
      <c r="AO2183" s="7"/>
      <c r="AP2183" s="7"/>
      <c r="AQ2183" s="7"/>
      <c r="AR2183" s="7"/>
      <c r="AS2183" s="7"/>
      <c r="AT2183" s="7"/>
      <c r="AU2183" s="7"/>
      <c r="AV2183" s="7"/>
      <c r="AW2183" s="7"/>
      <c r="AX2183" s="7"/>
      <c r="AY2183" s="7"/>
      <c r="AZ2183" s="7"/>
      <c r="BA2183" s="7"/>
      <c r="BB2183" s="7"/>
      <c r="BC2183" s="7"/>
      <c r="BD2183" s="7"/>
      <c r="BE2183" s="7"/>
    </row>
    <row r="2184" spans="2:57" x14ac:dyDescent="0.2">
      <c r="B2184" s="7"/>
      <c r="C2184" s="7"/>
      <c r="E2184" s="7"/>
      <c r="F2184" s="7"/>
      <c r="G2184" s="7"/>
      <c r="H2184" s="7"/>
      <c r="I2184" s="7"/>
      <c r="J2184" s="7"/>
      <c r="K2184" s="7"/>
      <c r="O2184" s="10"/>
      <c r="P2184" s="7"/>
      <c r="Q2184" s="7"/>
      <c r="S2184" s="7"/>
      <c r="T2184" s="7"/>
      <c r="U2184" s="7"/>
      <c r="V2184" s="7"/>
      <c r="X2184" s="7"/>
      <c r="Y2184" s="7"/>
      <c r="Z2184" s="7"/>
      <c r="AA2184" s="7"/>
      <c r="AC2184" s="7"/>
      <c r="AD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7"/>
      <c r="AP2184" s="7"/>
      <c r="AQ2184" s="7"/>
      <c r="AR2184" s="7"/>
      <c r="AS2184" s="7"/>
      <c r="AT2184" s="7"/>
      <c r="AU2184" s="7"/>
      <c r="AV2184" s="7"/>
      <c r="AW2184" s="7"/>
      <c r="AX2184" s="7"/>
      <c r="AY2184" s="7"/>
      <c r="AZ2184" s="7"/>
      <c r="BA2184" s="7"/>
      <c r="BB2184" s="7"/>
      <c r="BC2184" s="7"/>
      <c r="BD2184" s="7"/>
      <c r="BE2184" s="7"/>
    </row>
    <row r="2185" spans="2:57" x14ac:dyDescent="0.2">
      <c r="B2185" s="7"/>
      <c r="C2185" s="7"/>
      <c r="E2185" s="7"/>
      <c r="F2185" s="7"/>
      <c r="G2185" s="7"/>
      <c r="H2185" s="7"/>
      <c r="I2185" s="7"/>
      <c r="J2185" s="7"/>
      <c r="K2185" s="7"/>
      <c r="O2185" s="10"/>
      <c r="P2185" s="7"/>
      <c r="Q2185" s="7"/>
      <c r="S2185" s="7"/>
      <c r="T2185" s="7"/>
      <c r="U2185" s="7"/>
      <c r="V2185" s="7"/>
      <c r="X2185" s="7"/>
      <c r="Y2185" s="7"/>
      <c r="Z2185" s="7"/>
      <c r="AA2185" s="7"/>
      <c r="AC2185" s="7"/>
      <c r="AD2185" s="7"/>
      <c r="AF2185" s="7"/>
      <c r="AG2185" s="7"/>
      <c r="AH2185" s="7"/>
      <c r="AI2185" s="7"/>
      <c r="AJ2185" s="7"/>
      <c r="AK2185" s="7"/>
      <c r="AL2185" s="7"/>
      <c r="AM2185" s="7"/>
      <c r="AN2185" s="7"/>
      <c r="AO2185" s="7"/>
      <c r="AP2185" s="7"/>
      <c r="AQ2185" s="7"/>
      <c r="AR2185" s="7"/>
      <c r="AS2185" s="7"/>
      <c r="AT2185" s="7"/>
      <c r="AU2185" s="7"/>
      <c r="AV2185" s="7"/>
      <c r="AW2185" s="7"/>
      <c r="AX2185" s="7"/>
      <c r="AY2185" s="7"/>
      <c r="AZ2185" s="7"/>
      <c r="BA2185" s="7"/>
      <c r="BB2185" s="7"/>
      <c r="BC2185" s="7"/>
      <c r="BD2185" s="7"/>
      <c r="BE2185" s="7"/>
    </row>
    <row r="2186" spans="2:57" x14ac:dyDescent="0.2">
      <c r="B2186" s="7"/>
      <c r="C2186" s="7"/>
      <c r="E2186" s="7"/>
      <c r="F2186" s="7"/>
      <c r="G2186" s="7"/>
      <c r="H2186" s="7"/>
      <c r="I2186" s="7"/>
      <c r="J2186" s="7"/>
      <c r="K2186" s="7"/>
      <c r="O2186" s="10"/>
      <c r="P2186" s="7"/>
      <c r="Q2186" s="7"/>
      <c r="S2186" s="7"/>
      <c r="T2186" s="7"/>
      <c r="U2186" s="7"/>
      <c r="V2186" s="7"/>
      <c r="X2186" s="7"/>
      <c r="Y2186" s="7"/>
      <c r="Z2186" s="7"/>
      <c r="AA2186" s="7"/>
      <c r="AC2186" s="7"/>
      <c r="AD2186" s="7"/>
      <c r="AF2186" s="7"/>
      <c r="AG2186" s="7"/>
      <c r="AH2186" s="7"/>
      <c r="AI2186" s="7"/>
      <c r="AJ2186" s="7"/>
      <c r="AK2186" s="7"/>
      <c r="AL2186" s="7"/>
      <c r="AM2186" s="7"/>
      <c r="AN2186" s="7"/>
      <c r="AO2186" s="7"/>
      <c r="AP2186" s="7"/>
      <c r="AQ2186" s="7"/>
      <c r="AR2186" s="7"/>
      <c r="AS2186" s="7"/>
      <c r="AT2186" s="7"/>
      <c r="AU2186" s="7"/>
      <c r="AV2186" s="7"/>
      <c r="AW2186" s="7"/>
      <c r="AX2186" s="7"/>
      <c r="AY2186" s="7"/>
      <c r="AZ2186" s="7"/>
      <c r="BA2186" s="7"/>
      <c r="BB2186" s="7"/>
      <c r="BC2186" s="7"/>
      <c r="BD2186" s="7"/>
      <c r="BE2186" s="7"/>
    </row>
    <row r="2187" spans="2:57" x14ac:dyDescent="0.2">
      <c r="B2187" s="7"/>
      <c r="C2187" s="7"/>
      <c r="E2187" s="7"/>
      <c r="F2187" s="7"/>
      <c r="G2187" s="7"/>
      <c r="H2187" s="7"/>
      <c r="I2187" s="7"/>
      <c r="J2187" s="7"/>
      <c r="K2187" s="7"/>
      <c r="O2187" s="10"/>
      <c r="P2187" s="7"/>
      <c r="Q2187" s="7"/>
      <c r="S2187" s="7"/>
      <c r="T2187" s="7"/>
      <c r="U2187" s="7"/>
      <c r="V2187" s="7"/>
      <c r="X2187" s="7"/>
      <c r="Y2187" s="7"/>
      <c r="Z2187" s="7"/>
      <c r="AA2187" s="7"/>
      <c r="AC2187" s="7"/>
      <c r="AD2187" s="7"/>
      <c r="AF2187" s="7"/>
      <c r="AG2187" s="7"/>
      <c r="AH2187" s="7"/>
      <c r="AI2187" s="7"/>
      <c r="AJ2187" s="7"/>
      <c r="AK2187" s="7"/>
      <c r="AL2187" s="7"/>
      <c r="AM2187" s="7"/>
      <c r="AN2187" s="7"/>
      <c r="AO2187" s="7"/>
      <c r="AP2187" s="7"/>
      <c r="AQ2187" s="7"/>
      <c r="AR2187" s="7"/>
      <c r="AS2187" s="7"/>
      <c r="AT2187" s="7"/>
      <c r="AU2187" s="7"/>
      <c r="AV2187" s="7"/>
      <c r="AW2187" s="7"/>
      <c r="AX2187" s="7"/>
      <c r="AY2187" s="7"/>
      <c r="AZ2187" s="7"/>
      <c r="BA2187" s="7"/>
      <c r="BB2187" s="7"/>
      <c r="BC2187" s="7"/>
      <c r="BD2187" s="7"/>
      <c r="BE2187" s="7"/>
    </row>
    <row r="2188" spans="2:57" x14ac:dyDescent="0.2">
      <c r="B2188" s="7"/>
      <c r="C2188" s="7"/>
      <c r="E2188" s="7"/>
      <c r="F2188" s="7"/>
      <c r="G2188" s="7"/>
      <c r="H2188" s="7"/>
      <c r="I2188" s="7"/>
      <c r="J2188" s="7"/>
      <c r="K2188" s="7"/>
      <c r="O2188" s="10"/>
      <c r="P2188" s="7"/>
      <c r="Q2188" s="7"/>
      <c r="S2188" s="7"/>
      <c r="T2188" s="7"/>
      <c r="U2188" s="7"/>
      <c r="V2188" s="7"/>
      <c r="X2188" s="7"/>
      <c r="Y2188" s="7"/>
      <c r="Z2188" s="7"/>
      <c r="AA2188" s="7"/>
      <c r="AC2188" s="7"/>
      <c r="AD2188" s="7"/>
      <c r="AF2188" s="7"/>
      <c r="AG2188" s="7"/>
      <c r="AH2188" s="7"/>
      <c r="AI2188" s="7"/>
      <c r="AJ2188" s="7"/>
      <c r="AK2188" s="7"/>
      <c r="AL2188" s="7"/>
      <c r="AM2188" s="7"/>
      <c r="AN2188" s="7"/>
      <c r="AO2188" s="7"/>
      <c r="AP2188" s="7"/>
      <c r="AQ2188" s="7"/>
      <c r="AR2188" s="7"/>
      <c r="AS2188" s="7"/>
      <c r="AT2188" s="7"/>
      <c r="AU2188" s="7"/>
      <c r="AV2188" s="7"/>
      <c r="AW2188" s="7"/>
      <c r="AX2188" s="7"/>
      <c r="AY2188" s="7"/>
      <c r="AZ2188" s="7"/>
      <c r="BA2188" s="7"/>
      <c r="BB2188" s="7"/>
      <c r="BC2188" s="7"/>
      <c r="BD2188" s="7"/>
      <c r="BE2188" s="7"/>
    </row>
    <row r="2189" spans="2:57" x14ac:dyDescent="0.2">
      <c r="B2189" s="7"/>
      <c r="C2189" s="7"/>
      <c r="E2189" s="7"/>
      <c r="F2189" s="7"/>
      <c r="G2189" s="7"/>
      <c r="H2189" s="7"/>
      <c r="I2189" s="7"/>
      <c r="J2189" s="7"/>
      <c r="K2189" s="7"/>
      <c r="O2189" s="10"/>
      <c r="P2189" s="7"/>
      <c r="Q2189" s="7"/>
      <c r="S2189" s="7"/>
      <c r="T2189" s="7"/>
      <c r="U2189" s="7"/>
      <c r="V2189" s="7"/>
      <c r="X2189" s="7"/>
      <c r="Y2189" s="7"/>
      <c r="Z2189" s="7"/>
      <c r="AA2189" s="7"/>
      <c r="AC2189" s="7"/>
      <c r="AD2189" s="7"/>
      <c r="AF2189" s="7"/>
      <c r="AG2189" s="7"/>
      <c r="AH2189" s="7"/>
      <c r="AI2189" s="7"/>
      <c r="AJ2189" s="7"/>
      <c r="AK2189" s="7"/>
      <c r="AL2189" s="7"/>
      <c r="AM2189" s="7"/>
      <c r="AN2189" s="7"/>
      <c r="AO2189" s="7"/>
      <c r="AP2189" s="7"/>
      <c r="AQ2189" s="7"/>
      <c r="AR2189" s="7"/>
      <c r="AS2189" s="7"/>
      <c r="AT2189" s="7"/>
      <c r="AU2189" s="7"/>
      <c r="AV2189" s="7"/>
      <c r="AW2189" s="7"/>
      <c r="AX2189" s="7"/>
      <c r="AY2189" s="7"/>
      <c r="AZ2189" s="7"/>
      <c r="BA2189" s="7"/>
      <c r="BB2189" s="7"/>
      <c r="BC2189" s="7"/>
      <c r="BD2189" s="7"/>
      <c r="BE2189" s="7"/>
    </row>
    <row r="2190" spans="2:57" x14ac:dyDescent="0.2">
      <c r="B2190" s="7"/>
      <c r="C2190" s="7"/>
      <c r="E2190" s="7"/>
      <c r="F2190" s="7"/>
      <c r="G2190" s="7"/>
      <c r="H2190" s="7"/>
      <c r="I2190" s="7"/>
      <c r="J2190" s="7"/>
      <c r="K2190" s="7"/>
      <c r="O2190" s="10"/>
      <c r="P2190" s="7"/>
      <c r="Q2190" s="7"/>
      <c r="S2190" s="7"/>
      <c r="T2190" s="7"/>
      <c r="U2190" s="7"/>
      <c r="V2190" s="7"/>
      <c r="X2190" s="7"/>
      <c r="Y2190" s="7"/>
      <c r="Z2190" s="7"/>
      <c r="AA2190" s="7"/>
      <c r="AC2190" s="7"/>
      <c r="AD2190" s="7"/>
      <c r="AF2190" s="7"/>
      <c r="AG2190" s="7"/>
      <c r="AH2190" s="7"/>
      <c r="AI2190" s="7"/>
      <c r="AJ2190" s="7"/>
      <c r="AK2190" s="7"/>
      <c r="AL2190" s="7"/>
      <c r="AM2190" s="7"/>
      <c r="AN2190" s="7"/>
      <c r="AO2190" s="7"/>
      <c r="AP2190" s="7"/>
      <c r="AQ2190" s="7"/>
      <c r="AR2190" s="7"/>
      <c r="AS2190" s="7"/>
      <c r="AT2190" s="7"/>
      <c r="AU2190" s="7"/>
      <c r="AV2190" s="7"/>
      <c r="AW2190" s="7"/>
      <c r="AX2190" s="7"/>
      <c r="AY2190" s="7"/>
      <c r="AZ2190" s="7"/>
      <c r="BA2190" s="7"/>
      <c r="BB2190" s="7"/>
      <c r="BC2190" s="7"/>
      <c r="BD2190" s="7"/>
      <c r="BE2190" s="7"/>
    </row>
    <row r="2191" spans="2:57" x14ac:dyDescent="0.2">
      <c r="B2191" s="7"/>
      <c r="C2191" s="7"/>
      <c r="E2191" s="7"/>
      <c r="F2191" s="7"/>
      <c r="G2191" s="7"/>
      <c r="H2191" s="7"/>
      <c r="I2191" s="7"/>
      <c r="J2191" s="7"/>
      <c r="K2191" s="7"/>
      <c r="O2191" s="10"/>
      <c r="P2191" s="7"/>
      <c r="Q2191" s="7"/>
      <c r="S2191" s="7"/>
      <c r="T2191" s="7"/>
      <c r="U2191" s="7"/>
      <c r="V2191" s="7"/>
      <c r="X2191" s="7"/>
      <c r="Y2191" s="7"/>
      <c r="Z2191" s="7"/>
      <c r="AA2191" s="7"/>
      <c r="AC2191" s="7"/>
      <c r="AD2191" s="7"/>
      <c r="AF2191" s="7"/>
      <c r="AG2191" s="7"/>
      <c r="AH2191" s="7"/>
      <c r="AI2191" s="7"/>
      <c r="AJ2191" s="7"/>
      <c r="AK2191" s="7"/>
      <c r="AL2191" s="7"/>
      <c r="AM2191" s="7"/>
      <c r="AN2191" s="7"/>
      <c r="AO2191" s="7"/>
      <c r="AP2191" s="7"/>
      <c r="AQ2191" s="7"/>
      <c r="AR2191" s="7"/>
      <c r="AS2191" s="7"/>
      <c r="AT2191" s="7"/>
      <c r="AU2191" s="7"/>
      <c r="AV2191" s="7"/>
      <c r="AW2191" s="7"/>
      <c r="AX2191" s="7"/>
      <c r="AY2191" s="7"/>
      <c r="AZ2191" s="7"/>
      <c r="BA2191" s="7"/>
      <c r="BB2191" s="7"/>
      <c r="BC2191" s="7"/>
      <c r="BD2191" s="7"/>
      <c r="BE2191" s="7"/>
    </row>
    <row r="2192" spans="2:57" x14ac:dyDescent="0.2">
      <c r="B2192" s="7"/>
      <c r="C2192" s="7"/>
      <c r="E2192" s="7"/>
      <c r="F2192" s="7"/>
      <c r="G2192" s="7"/>
      <c r="H2192" s="7"/>
      <c r="I2192" s="7"/>
      <c r="J2192" s="7"/>
      <c r="K2192" s="7"/>
      <c r="O2192" s="10"/>
      <c r="P2192" s="7"/>
      <c r="Q2192" s="7"/>
      <c r="S2192" s="7"/>
      <c r="T2192" s="7"/>
      <c r="U2192" s="7"/>
      <c r="V2192" s="7"/>
      <c r="X2192" s="7"/>
      <c r="Y2192" s="7"/>
      <c r="Z2192" s="7"/>
      <c r="AA2192" s="7"/>
      <c r="AC2192" s="7"/>
      <c r="AD2192" s="7"/>
      <c r="AF2192" s="7"/>
      <c r="AG2192" s="7"/>
      <c r="AH2192" s="7"/>
      <c r="AI2192" s="7"/>
      <c r="AJ2192" s="7"/>
      <c r="AK2192" s="7"/>
      <c r="AL2192" s="7"/>
      <c r="AM2192" s="7"/>
      <c r="AN2192" s="7"/>
      <c r="AO2192" s="7"/>
      <c r="AP2192" s="7"/>
      <c r="AQ2192" s="7"/>
      <c r="AR2192" s="7"/>
      <c r="AS2192" s="7"/>
      <c r="AT2192" s="7"/>
      <c r="AU2192" s="7"/>
      <c r="AV2192" s="7"/>
      <c r="AW2192" s="7"/>
      <c r="AX2192" s="7"/>
      <c r="AY2192" s="7"/>
      <c r="AZ2192" s="7"/>
      <c r="BA2192" s="7"/>
      <c r="BB2192" s="7"/>
      <c r="BC2192" s="7"/>
      <c r="BD2192" s="7"/>
      <c r="BE2192" s="7"/>
    </row>
    <row r="2193" spans="2:57" x14ac:dyDescent="0.2">
      <c r="B2193" s="7"/>
      <c r="C2193" s="7"/>
      <c r="E2193" s="7"/>
      <c r="F2193" s="7"/>
      <c r="G2193" s="7"/>
      <c r="H2193" s="7"/>
      <c r="I2193" s="7"/>
      <c r="J2193" s="7"/>
      <c r="K2193" s="7"/>
      <c r="O2193" s="10"/>
      <c r="P2193" s="7"/>
      <c r="Q2193" s="7"/>
      <c r="S2193" s="7"/>
      <c r="T2193" s="7"/>
      <c r="U2193" s="7"/>
      <c r="V2193" s="7"/>
      <c r="X2193" s="7"/>
      <c r="Y2193" s="7"/>
      <c r="Z2193" s="7"/>
      <c r="AA2193" s="7"/>
      <c r="AC2193" s="7"/>
      <c r="AD2193" s="7"/>
      <c r="AF2193" s="7"/>
      <c r="AG2193" s="7"/>
      <c r="AH2193" s="7"/>
      <c r="AI2193" s="7"/>
      <c r="AJ2193" s="7"/>
      <c r="AK2193" s="7"/>
      <c r="AL2193" s="7"/>
      <c r="AM2193" s="7"/>
      <c r="AN2193" s="7"/>
      <c r="AO2193" s="7"/>
      <c r="AP2193" s="7"/>
      <c r="AQ2193" s="7"/>
      <c r="AR2193" s="7"/>
      <c r="AS2193" s="7"/>
      <c r="AT2193" s="7"/>
      <c r="AU2193" s="7"/>
      <c r="AV2193" s="7"/>
      <c r="AW2193" s="7"/>
      <c r="AX2193" s="7"/>
      <c r="AY2193" s="7"/>
      <c r="AZ2193" s="7"/>
      <c r="BA2193" s="7"/>
      <c r="BB2193" s="7"/>
      <c r="BC2193" s="7"/>
      <c r="BD2193" s="7"/>
      <c r="BE2193" s="7"/>
    </row>
    <row r="2194" spans="2:57" x14ac:dyDescent="0.2">
      <c r="B2194" s="7"/>
      <c r="C2194" s="7"/>
      <c r="E2194" s="7"/>
      <c r="F2194" s="7"/>
      <c r="G2194" s="7"/>
      <c r="H2194" s="7"/>
      <c r="I2194" s="7"/>
      <c r="J2194" s="7"/>
      <c r="K2194" s="7"/>
      <c r="O2194" s="10"/>
      <c r="P2194" s="7"/>
      <c r="Q2194" s="7"/>
      <c r="S2194" s="7"/>
      <c r="T2194" s="7"/>
      <c r="U2194" s="7"/>
      <c r="V2194" s="7"/>
      <c r="X2194" s="7"/>
      <c r="Y2194" s="7"/>
      <c r="Z2194" s="7"/>
      <c r="AA2194" s="7"/>
      <c r="AC2194" s="7"/>
      <c r="AD2194" s="7"/>
      <c r="AF2194" s="7"/>
      <c r="AG2194" s="7"/>
      <c r="AH2194" s="7"/>
      <c r="AI2194" s="7"/>
      <c r="AJ2194" s="7"/>
      <c r="AK2194" s="7"/>
      <c r="AL2194" s="7"/>
      <c r="AM2194" s="7"/>
      <c r="AN2194" s="7"/>
      <c r="AO2194" s="7"/>
      <c r="AP2194" s="7"/>
      <c r="AQ2194" s="7"/>
      <c r="AR2194" s="7"/>
      <c r="AS2194" s="7"/>
      <c r="AT2194" s="7"/>
      <c r="AU2194" s="7"/>
      <c r="AV2194" s="7"/>
      <c r="AW2194" s="7"/>
      <c r="AX2194" s="7"/>
      <c r="AY2194" s="7"/>
      <c r="AZ2194" s="7"/>
      <c r="BA2194" s="7"/>
      <c r="BB2194" s="7"/>
      <c r="BC2194" s="7"/>
      <c r="BD2194" s="7"/>
      <c r="BE2194" s="7"/>
    </row>
    <row r="2195" spans="2:57" x14ac:dyDescent="0.2">
      <c r="B2195" s="7"/>
      <c r="C2195" s="7"/>
      <c r="E2195" s="7"/>
      <c r="F2195" s="7"/>
      <c r="G2195" s="7"/>
      <c r="H2195" s="7"/>
      <c r="I2195" s="7"/>
      <c r="J2195" s="7"/>
      <c r="K2195" s="7"/>
      <c r="O2195" s="10"/>
      <c r="P2195" s="7"/>
      <c r="Q2195" s="7"/>
      <c r="S2195" s="7"/>
      <c r="T2195" s="7"/>
      <c r="U2195" s="7"/>
      <c r="V2195" s="7"/>
      <c r="X2195" s="7"/>
      <c r="Y2195" s="7"/>
      <c r="Z2195" s="7"/>
      <c r="AA2195" s="7"/>
      <c r="AC2195" s="7"/>
      <c r="AD2195" s="7"/>
      <c r="AF2195" s="7"/>
      <c r="AG2195" s="7"/>
      <c r="AH2195" s="7"/>
      <c r="AI2195" s="7"/>
      <c r="AJ2195" s="7"/>
      <c r="AK2195" s="7"/>
      <c r="AL2195" s="7"/>
      <c r="AM2195" s="7"/>
      <c r="AN2195" s="7"/>
      <c r="AO2195" s="7"/>
      <c r="AP2195" s="7"/>
      <c r="AQ2195" s="7"/>
      <c r="AR2195" s="7"/>
      <c r="AS2195" s="7"/>
      <c r="AT2195" s="7"/>
      <c r="AU2195" s="7"/>
      <c r="AV2195" s="7"/>
      <c r="AW2195" s="7"/>
      <c r="AX2195" s="7"/>
      <c r="AY2195" s="7"/>
      <c r="AZ2195" s="7"/>
      <c r="BA2195" s="7"/>
      <c r="BB2195" s="7"/>
      <c r="BC2195" s="7"/>
      <c r="BD2195" s="7"/>
      <c r="BE2195" s="7"/>
    </row>
    <row r="2196" spans="2:57" x14ac:dyDescent="0.2">
      <c r="B2196" s="7"/>
      <c r="C2196" s="7"/>
      <c r="E2196" s="7"/>
      <c r="F2196" s="7"/>
      <c r="G2196" s="7"/>
      <c r="H2196" s="7"/>
      <c r="I2196" s="7"/>
      <c r="J2196" s="7"/>
      <c r="K2196" s="7"/>
      <c r="O2196" s="10"/>
      <c r="P2196" s="7"/>
      <c r="Q2196" s="7"/>
      <c r="S2196" s="7"/>
      <c r="T2196" s="7"/>
      <c r="U2196" s="7"/>
      <c r="V2196" s="7"/>
      <c r="X2196" s="7"/>
      <c r="Y2196" s="7"/>
      <c r="Z2196" s="7"/>
      <c r="AA2196" s="7"/>
      <c r="AC2196" s="7"/>
      <c r="AD2196" s="7"/>
      <c r="AF2196" s="7"/>
      <c r="AG2196" s="7"/>
      <c r="AH2196" s="7"/>
      <c r="AI2196" s="7"/>
      <c r="AJ2196" s="7"/>
      <c r="AK2196" s="7"/>
      <c r="AL2196" s="7"/>
      <c r="AM2196" s="7"/>
      <c r="AN2196" s="7"/>
      <c r="AO2196" s="7"/>
      <c r="AP2196" s="7"/>
      <c r="AQ2196" s="7"/>
      <c r="AR2196" s="7"/>
      <c r="AS2196" s="7"/>
      <c r="AT2196" s="7"/>
      <c r="AU2196" s="7"/>
      <c r="AV2196" s="7"/>
      <c r="AW2196" s="7"/>
      <c r="AX2196" s="7"/>
      <c r="AY2196" s="7"/>
      <c r="AZ2196" s="7"/>
      <c r="BA2196" s="7"/>
      <c r="BB2196" s="7"/>
      <c r="BC2196" s="7"/>
      <c r="BD2196" s="7"/>
      <c r="BE2196" s="7"/>
    </row>
    <row r="2197" spans="2:57" x14ac:dyDescent="0.2">
      <c r="B2197" s="7"/>
      <c r="C2197" s="7"/>
      <c r="E2197" s="7"/>
      <c r="F2197" s="7"/>
      <c r="G2197" s="7"/>
      <c r="H2197" s="7"/>
      <c r="I2197" s="7"/>
      <c r="J2197" s="7"/>
      <c r="K2197" s="7"/>
      <c r="O2197" s="10"/>
      <c r="P2197" s="7"/>
      <c r="Q2197" s="7"/>
      <c r="S2197" s="7"/>
      <c r="T2197" s="7"/>
      <c r="U2197" s="7"/>
      <c r="V2197" s="7"/>
      <c r="X2197" s="7"/>
      <c r="Y2197" s="7"/>
      <c r="Z2197" s="7"/>
      <c r="AA2197" s="7"/>
      <c r="AC2197" s="7"/>
      <c r="AD2197" s="7"/>
      <c r="AF2197" s="7"/>
      <c r="AG2197" s="7"/>
      <c r="AH2197" s="7"/>
      <c r="AI2197" s="7"/>
      <c r="AJ2197" s="7"/>
      <c r="AK2197" s="7"/>
      <c r="AL2197" s="7"/>
      <c r="AM2197" s="7"/>
      <c r="AN2197" s="7"/>
      <c r="AO2197" s="7"/>
      <c r="AP2197" s="7"/>
      <c r="AQ2197" s="7"/>
      <c r="AR2197" s="7"/>
      <c r="AS2197" s="7"/>
      <c r="AT2197" s="7"/>
      <c r="AU2197" s="7"/>
      <c r="AV2197" s="7"/>
      <c r="AW2197" s="7"/>
      <c r="AX2197" s="7"/>
      <c r="AY2197" s="7"/>
      <c r="AZ2197" s="7"/>
      <c r="BA2197" s="7"/>
      <c r="BB2197" s="7"/>
      <c r="BC2197" s="7"/>
      <c r="BD2197" s="7"/>
      <c r="BE2197" s="7"/>
    </row>
    <row r="2198" spans="2:57" x14ac:dyDescent="0.2">
      <c r="B2198" s="7"/>
      <c r="C2198" s="7"/>
      <c r="E2198" s="7"/>
      <c r="F2198" s="7"/>
      <c r="G2198" s="7"/>
      <c r="H2198" s="7"/>
      <c r="I2198" s="7"/>
      <c r="J2198" s="7"/>
      <c r="K2198" s="7"/>
      <c r="O2198" s="10"/>
      <c r="P2198" s="7"/>
      <c r="Q2198" s="7"/>
      <c r="S2198" s="7"/>
      <c r="T2198" s="7"/>
      <c r="U2198" s="7"/>
      <c r="V2198" s="7"/>
      <c r="X2198" s="7"/>
      <c r="Y2198" s="7"/>
      <c r="Z2198" s="7"/>
      <c r="AA2198" s="7"/>
      <c r="AC2198" s="7"/>
      <c r="AD2198" s="7"/>
      <c r="AF2198" s="7"/>
      <c r="AG2198" s="7"/>
      <c r="AH2198" s="7"/>
      <c r="AI2198" s="7"/>
      <c r="AJ2198" s="7"/>
      <c r="AK2198" s="7"/>
      <c r="AL2198" s="7"/>
      <c r="AM2198" s="7"/>
      <c r="AN2198" s="7"/>
      <c r="AO2198" s="7"/>
      <c r="AP2198" s="7"/>
      <c r="AQ2198" s="7"/>
      <c r="AR2198" s="7"/>
      <c r="AS2198" s="7"/>
      <c r="AT2198" s="7"/>
      <c r="AU2198" s="7"/>
      <c r="AV2198" s="7"/>
      <c r="AW2198" s="7"/>
      <c r="AX2198" s="7"/>
      <c r="AY2198" s="7"/>
      <c r="AZ2198" s="7"/>
      <c r="BA2198" s="7"/>
      <c r="BB2198" s="7"/>
      <c r="BC2198" s="7"/>
      <c r="BD2198" s="7"/>
      <c r="BE2198" s="7"/>
    </row>
    <row r="2199" spans="2:57" x14ac:dyDescent="0.2">
      <c r="B2199" s="7"/>
      <c r="C2199" s="7"/>
      <c r="E2199" s="7"/>
      <c r="F2199" s="7"/>
      <c r="G2199" s="7"/>
      <c r="H2199" s="7"/>
      <c r="I2199" s="7"/>
      <c r="J2199" s="7"/>
      <c r="K2199" s="7"/>
      <c r="O2199" s="10"/>
      <c r="P2199" s="7"/>
      <c r="Q2199" s="7"/>
      <c r="S2199" s="7"/>
      <c r="T2199" s="7"/>
      <c r="U2199" s="7"/>
      <c r="V2199" s="7"/>
      <c r="X2199" s="7"/>
      <c r="Y2199" s="7"/>
      <c r="Z2199" s="7"/>
      <c r="AA2199" s="7"/>
      <c r="AC2199" s="7"/>
      <c r="AD2199" s="7"/>
      <c r="AF2199" s="7"/>
      <c r="AG2199" s="7"/>
      <c r="AH2199" s="7"/>
      <c r="AI2199" s="7"/>
      <c r="AJ2199" s="7"/>
      <c r="AK2199" s="7"/>
      <c r="AL2199" s="7"/>
      <c r="AM2199" s="7"/>
      <c r="AN2199" s="7"/>
      <c r="AO2199" s="7"/>
      <c r="AP2199" s="7"/>
      <c r="AQ2199" s="7"/>
      <c r="AR2199" s="7"/>
      <c r="AS2199" s="7"/>
      <c r="AT2199" s="7"/>
      <c r="AU2199" s="7"/>
      <c r="AV2199" s="7"/>
      <c r="AW2199" s="7"/>
      <c r="AX2199" s="7"/>
      <c r="AY2199" s="7"/>
      <c r="AZ2199" s="7"/>
      <c r="BA2199" s="7"/>
      <c r="BB2199" s="7"/>
      <c r="BC2199" s="7"/>
      <c r="BD2199" s="7"/>
      <c r="BE2199" s="7"/>
    </row>
    <row r="2200" spans="2:57" x14ac:dyDescent="0.2">
      <c r="B2200" s="7"/>
      <c r="C2200" s="7"/>
      <c r="E2200" s="7"/>
      <c r="F2200" s="7"/>
      <c r="G2200" s="7"/>
      <c r="H2200" s="7"/>
      <c r="I2200" s="7"/>
      <c r="J2200" s="7"/>
      <c r="K2200" s="7"/>
      <c r="O2200" s="10"/>
      <c r="P2200" s="7"/>
      <c r="Q2200" s="7"/>
      <c r="S2200" s="7"/>
      <c r="T2200" s="7"/>
      <c r="U2200" s="7"/>
      <c r="V2200" s="7"/>
      <c r="X2200" s="7"/>
      <c r="Y2200" s="7"/>
      <c r="Z2200" s="7"/>
      <c r="AA2200" s="7"/>
      <c r="AC2200" s="7"/>
      <c r="AD2200" s="7"/>
      <c r="AF2200" s="7"/>
      <c r="AG2200" s="7"/>
      <c r="AH2200" s="7"/>
      <c r="AI2200" s="7"/>
      <c r="AJ2200" s="7"/>
      <c r="AK2200" s="7"/>
      <c r="AL2200" s="7"/>
      <c r="AM2200" s="7"/>
      <c r="AN2200" s="7"/>
      <c r="AO2200" s="7"/>
      <c r="AP2200" s="7"/>
      <c r="AQ2200" s="7"/>
      <c r="AR2200" s="7"/>
      <c r="AS2200" s="7"/>
      <c r="AT2200" s="7"/>
      <c r="AU2200" s="7"/>
      <c r="AV2200" s="7"/>
      <c r="AW2200" s="7"/>
      <c r="AX2200" s="7"/>
      <c r="AY2200" s="7"/>
      <c r="AZ2200" s="7"/>
      <c r="BA2200" s="7"/>
      <c r="BB2200" s="7"/>
      <c r="BC2200" s="7"/>
      <c r="BD2200" s="7"/>
      <c r="BE2200" s="7"/>
    </row>
    <row r="2201" spans="2:57" x14ac:dyDescent="0.2">
      <c r="B2201" s="7"/>
      <c r="C2201" s="7"/>
      <c r="E2201" s="7"/>
      <c r="F2201" s="7"/>
      <c r="G2201" s="7"/>
      <c r="H2201" s="7"/>
      <c r="I2201" s="7"/>
      <c r="J2201" s="7"/>
      <c r="K2201" s="7"/>
      <c r="O2201" s="10"/>
      <c r="P2201" s="7"/>
      <c r="Q2201" s="7"/>
      <c r="S2201" s="7"/>
      <c r="T2201" s="7"/>
      <c r="U2201" s="7"/>
      <c r="V2201" s="7"/>
      <c r="X2201" s="7"/>
      <c r="Y2201" s="7"/>
      <c r="Z2201" s="7"/>
      <c r="AA2201" s="7"/>
      <c r="AC2201" s="7"/>
      <c r="AD2201" s="7"/>
      <c r="AF2201" s="7"/>
      <c r="AG2201" s="7"/>
      <c r="AH2201" s="7"/>
      <c r="AI2201" s="7"/>
      <c r="AJ2201" s="7"/>
      <c r="AK2201" s="7"/>
      <c r="AL2201" s="7"/>
      <c r="AM2201" s="7"/>
      <c r="AN2201" s="7"/>
      <c r="AO2201" s="7"/>
      <c r="AP2201" s="7"/>
      <c r="AQ2201" s="7"/>
      <c r="AR2201" s="7"/>
      <c r="AS2201" s="7"/>
      <c r="AT2201" s="7"/>
      <c r="AU2201" s="7"/>
      <c r="AV2201" s="7"/>
      <c r="AW2201" s="7"/>
      <c r="AX2201" s="7"/>
      <c r="AY2201" s="7"/>
      <c r="AZ2201" s="7"/>
      <c r="BA2201" s="7"/>
      <c r="BB2201" s="7"/>
      <c r="BC2201" s="7"/>
      <c r="BD2201" s="7"/>
      <c r="BE2201" s="7"/>
    </row>
    <row r="2202" spans="2:57" x14ac:dyDescent="0.2">
      <c r="B2202" s="7"/>
      <c r="C2202" s="7"/>
      <c r="E2202" s="7"/>
      <c r="F2202" s="7"/>
      <c r="G2202" s="7"/>
      <c r="H2202" s="7"/>
      <c r="I2202" s="7"/>
      <c r="J2202" s="7"/>
      <c r="K2202" s="7"/>
      <c r="O2202" s="10"/>
      <c r="P2202" s="7"/>
      <c r="Q2202" s="7"/>
      <c r="S2202" s="7"/>
      <c r="T2202" s="7"/>
      <c r="U2202" s="7"/>
      <c r="V2202" s="7"/>
      <c r="X2202" s="7"/>
      <c r="Y2202" s="7"/>
      <c r="Z2202" s="7"/>
      <c r="AA2202" s="7"/>
      <c r="AC2202" s="7"/>
      <c r="AD2202" s="7"/>
      <c r="AF2202" s="7"/>
      <c r="AG2202" s="7"/>
      <c r="AH2202" s="7"/>
      <c r="AI2202" s="7"/>
      <c r="AJ2202" s="7"/>
      <c r="AK2202" s="7"/>
      <c r="AL2202" s="7"/>
      <c r="AM2202" s="7"/>
      <c r="AN2202" s="7"/>
      <c r="AO2202" s="7"/>
      <c r="AP2202" s="7"/>
      <c r="AQ2202" s="7"/>
      <c r="AR2202" s="7"/>
      <c r="AS2202" s="7"/>
      <c r="AT2202" s="7"/>
      <c r="AU2202" s="7"/>
      <c r="AV2202" s="7"/>
      <c r="AW2202" s="7"/>
      <c r="AX2202" s="7"/>
      <c r="AY2202" s="7"/>
      <c r="AZ2202" s="7"/>
      <c r="BA2202" s="7"/>
      <c r="BB2202" s="7"/>
      <c r="BC2202" s="7"/>
      <c r="BD2202" s="7"/>
      <c r="BE2202" s="7"/>
    </row>
    <row r="2203" spans="2:57" x14ac:dyDescent="0.2">
      <c r="B2203" s="7"/>
      <c r="C2203" s="7"/>
      <c r="E2203" s="7"/>
      <c r="F2203" s="7"/>
      <c r="G2203" s="7"/>
      <c r="H2203" s="7"/>
      <c r="I2203" s="7"/>
      <c r="J2203" s="7"/>
      <c r="K2203" s="7"/>
      <c r="O2203" s="10"/>
      <c r="P2203" s="7"/>
      <c r="Q2203" s="7"/>
      <c r="S2203" s="7"/>
      <c r="T2203" s="7"/>
      <c r="U2203" s="7"/>
      <c r="V2203" s="7"/>
      <c r="X2203" s="7"/>
      <c r="Y2203" s="7"/>
      <c r="Z2203" s="7"/>
      <c r="AA2203" s="7"/>
      <c r="AC2203" s="7"/>
      <c r="AD2203" s="7"/>
      <c r="AF2203" s="7"/>
      <c r="AG2203" s="7"/>
      <c r="AH2203" s="7"/>
      <c r="AI2203" s="7"/>
      <c r="AJ2203" s="7"/>
      <c r="AK2203" s="7"/>
      <c r="AL2203" s="7"/>
      <c r="AM2203" s="7"/>
      <c r="AN2203" s="7"/>
      <c r="AO2203" s="7"/>
      <c r="AP2203" s="7"/>
      <c r="AQ2203" s="7"/>
      <c r="AR2203" s="7"/>
      <c r="AS2203" s="7"/>
      <c r="AT2203" s="7"/>
      <c r="AU2203" s="7"/>
      <c r="AV2203" s="7"/>
      <c r="AW2203" s="7"/>
      <c r="AX2203" s="7"/>
      <c r="AY2203" s="7"/>
      <c r="AZ2203" s="7"/>
      <c r="BA2203" s="7"/>
      <c r="BB2203" s="7"/>
      <c r="BC2203" s="7"/>
      <c r="BD2203" s="7"/>
      <c r="BE2203" s="7"/>
    </row>
    <row r="2204" spans="2:57" x14ac:dyDescent="0.2">
      <c r="B2204" s="7"/>
      <c r="C2204" s="7"/>
      <c r="E2204" s="7"/>
      <c r="F2204" s="7"/>
      <c r="G2204" s="7"/>
      <c r="H2204" s="7"/>
      <c r="I2204" s="7"/>
      <c r="J2204" s="7"/>
      <c r="K2204" s="7"/>
      <c r="O2204" s="10"/>
      <c r="P2204" s="7"/>
      <c r="Q2204" s="7"/>
      <c r="S2204" s="7"/>
      <c r="T2204" s="7"/>
      <c r="U2204" s="7"/>
      <c r="V2204" s="7"/>
      <c r="X2204" s="7"/>
      <c r="Y2204" s="7"/>
      <c r="Z2204" s="7"/>
      <c r="AA2204" s="7"/>
      <c r="AC2204" s="7"/>
      <c r="AD2204" s="7"/>
      <c r="AF2204" s="7"/>
      <c r="AG2204" s="7"/>
      <c r="AH2204" s="7"/>
      <c r="AI2204" s="7"/>
      <c r="AJ2204" s="7"/>
      <c r="AK2204" s="7"/>
      <c r="AL2204" s="7"/>
      <c r="AM2204" s="7"/>
      <c r="AN2204" s="7"/>
      <c r="AO2204" s="7"/>
      <c r="AP2204" s="7"/>
      <c r="AQ2204" s="7"/>
      <c r="AR2204" s="7"/>
      <c r="AS2204" s="7"/>
      <c r="AT2204" s="7"/>
      <c r="AU2204" s="7"/>
      <c r="AV2204" s="7"/>
      <c r="AW2204" s="7"/>
      <c r="AX2204" s="7"/>
      <c r="AY2204" s="7"/>
      <c r="AZ2204" s="7"/>
      <c r="BA2204" s="7"/>
      <c r="BB2204" s="7"/>
      <c r="BC2204" s="7"/>
      <c r="BD2204" s="7"/>
      <c r="BE2204" s="7"/>
    </row>
    <row r="2205" spans="2:57" x14ac:dyDescent="0.2">
      <c r="B2205" s="7"/>
      <c r="C2205" s="7"/>
      <c r="E2205" s="7"/>
      <c r="F2205" s="7"/>
      <c r="G2205" s="7"/>
      <c r="H2205" s="7"/>
      <c r="I2205" s="7"/>
      <c r="J2205" s="7"/>
      <c r="K2205" s="7"/>
      <c r="O2205" s="10"/>
      <c r="P2205" s="7"/>
      <c r="Q2205" s="7"/>
      <c r="S2205" s="7"/>
      <c r="T2205" s="7"/>
      <c r="U2205" s="7"/>
      <c r="V2205" s="7"/>
      <c r="X2205" s="7"/>
      <c r="Y2205" s="7"/>
      <c r="Z2205" s="7"/>
      <c r="AA2205" s="7"/>
      <c r="AC2205" s="7"/>
      <c r="AD2205" s="7"/>
      <c r="AF2205" s="7"/>
      <c r="AG2205" s="7"/>
      <c r="AH2205" s="7"/>
      <c r="AI2205" s="7"/>
      <c r="AJ2205" s="7"/>
      <c r="AK2205" s="7"/>
      <c r="AL2205" s="7"/>
      <c r="AM2205" s="7"/>
      <c r="AN2205" s="7"/>
      <c r="AO2205" s="7"/>
      <c r="AP2205" s="7"/>
      <c r="AQ2205" s="7"/>
      <c r="AR2205" s="7"/>
      <c r="AS2205" s="7"/>
      <c r="AT2205" s="7"/>
      <c r="AU2205" s="7"/>
      <c r="AV2205" s="7"/>
      <c r="AW2205" s="7"/>
      <c r="AX2205" s="7"/>
      <c r="AY2205" s="7"/>
      <c r="AZ2205" s="7"/>
      <c r="BA2205" s="7"/>
      <c r="BB2205" s="7"/>
      <c r="BC2205" s="7"/>
      <c r="BD2205" s="7"/>
      <c r="BE2205" s="7"/>
    </row>
    <row r="2206" spans="2:57" x14ac:dyDescent="0.2">
      <c r="B2206" s="7"/>
      <c r="C2206" s="7"/>
      <c r="E2206" s="7"/>
      <c r="F2206" s="7"/>
      <c r="G2206" s="7"/>
      <c r="H2206" s="7"/>
      <c r="I2206" s="7"/>
      <c r="J2206" s="7"/>
      <c r="K2206" s="7"/>
      <c r="O2206" s="10"/>
      <c r="P2206" s="7"/>
      <c r="Q2206" s="7"/>
      <c r="S2206" s="7"/>
      <c r="T2206" s="7"/>
      <c r="U2206" s="7"/>
      <c r="V2206" s="7"/>
      <c r="X2206" s="7"/>
      <c r="Y2206" s="7"/>
      <c r="Z2206" s="7"/>
      <c r="AA2206" s="7"/>
      <c r="AC2206" s="7"/>
      <c r="AD2206" s="7"/>
      <c r="AF2206" s="7"/>
      <c r="AG2206" s="7"/>
      <c r="AH2206" s="7"/>
      <c r="AI2206" s="7"/>
      <c r="AJ2206" s="7"/>
      <c r="AK2206" s="7"/>
      <c r="AL2206" s="7"/>
      <c r="AM2206" s="7"/>
      <c r="AN2206" s="7"/>
      <c r="AO2206" s="7"/>
      <c r="AP2206" s="7"/>
      <c r="AQ2206" s="7"/>
      <c r="AR2206" s="7"/>
      <c r="AS2206" s="7"/>
      <c r="AT2206" s="7"/>
      <c r="AU2206" s="7"/>
      <c r="AV2206" s="7"/>
      <c r="AW2206" s="7"/>
      <c r="AX2206" s="7"/>
      <c r="AY2206" s="7"/>
      <c r="AZ2206" s="7"/>
      <c r="BA2206" s="7"/>
      <c r="BB2206" s="7"/>
      <c r="BC2206" s="7"/>
      <c r="BD2206" s="7"/>
      <c r="BE2206" s="7"/>
    </row>
    <row r="2207" spans="2:57" x14ac:dyDescent="0.2">
      <c r="B2207" s="7"/>
      <c r="C2207" s="7"/>
      <c r="E2207" s="7"/>
      <c r="F2207" s="7"/>
      <c r="G2207" s="7"/>
      <c r="H2207" s="7"/>
      <c r="I2207" s="7"/>
      <c r="J2207" s="7"/>
      <c r="K2207" s="7"/>
      <c r="O2207" s="10"/>
      <c r="P2207" s="7"/>
      <c r="Q2207" s="7"/>
      <c r="S2207" s="7"/>
      <c r="T2207" s="7"/>
      <c r="U2207" s="7"/>
      <c r="V2207" s="7"/>
      <c r="X2207" s="7"/>
      <c r="Y2207" s="7"/>
      <c r="Z2207" s="7"/>
      <c r="AA2207" s="7"/>
      <c r="AC2207" s="7"/>
      <c r="AD2207" s="7"/>
      <c r="AF2207" s="7"/>
      <c r="AG2207" s="7"/>
      <c r="AH2207" s="7"/>
      <c r="AI2207" s="7"/>
      <c r="AJ2207" s="7"/>
      <c r="AK2207" s="7"/>
      <c r="AL2207" s="7"/>
      <c r="AM2207" s="7"/>
      <c r="AN2207" s="7"/>
      <c r="AO2207" s="7"/>
      <c r="AP2207" s="7"/>
      <c r="AQ2207" s="7"/>
      <c r="AR2207" s="7"/>
      <c r="AS2207" s="7"/>
      <c r="AT2207" s="7"/>
      <c r="AU2207" s="7"/>
      <c r="AV2207" s="7"/>
      <c r="AW2207" s="7"/>
      <c r="AX2207" s="7"/>
      <c r="AY2207" s="7"/>
      <c r="AZ2207" s="7"/>
      <c r="BA2207" s="7"/>
      <c r="BB2207" s="7"/>
      <c r="BC2207" s="7"/>
      <c r="BD2207" s="7"/>
      <c r="BE2207" s="7"/>
    </row>
    <row r="2208" spans="2:57" x14ac:dyDescent="0.2">
      <c r="B2208" s="7"/>
      <c r="C2208" s="7"/>
      <c r="E2208" s="7"/>
      <c r="F2208" s="7"/>
      <c r="G2208" s="7"/>
      <c r="H2208" s="7"/>
      <c r="I2208" s="7"/>
      <c r="J2208" s="7"/>
      <c r="K2208" s="7"/>
      <c r="O2208" s="10"/>
      <c r="P2208" s="7"/>
      <c r="Q2208" s="7"/>
      <c r="S2208" s="7"/>
      <c r="T2208" s="7"/>
      <c r="U2208" s="7"/>
      <c r="V2208" s="7"/>
      <c r="X2208" s="7"/>
      <c r="Y2208" s="7"/>
      <c r="Z2208" s="7"/>
      <c r="AA2208" s="7"/>
      <c r="AC2208" s="7"/>
      <c r="AD2208" s="7"/>
      <c r="AF2208" s="7"/>
      <c r="AG2208" s="7"/>
      <c r="AH2208" s="7"/>
      <c r="AI2208" s="7"/>
      <c r="AJ2208" s="7"/>
      <c r="AK2208" s="7"/>
      <c r="AL2208" s="7"/>
      <c r="AM2208" s="7"/>
      <c r="AN2208" s="7"/>
      <c r="AO2208" s="7"/>
      <c r="AP2208" s="7"/>
      <c r="AQ2208" s="7"/>
      <c r="AR2208" s="7"/>
      <c r="AS2208" s="7"/>
      <c r="AT2208" s="7"/>
      <c r="AU2208" s="7"/>
      <c r="AV2208" s="7"/>
      <c r="AW2208" s="7"/>
      <c r="AX2208" s="7"/>
      <c r="AY2208" s="7"/>
      <c r="AZ2208" s="7"/>
      <c r="BA2208" s="7"/>
      <c r="BB2208" s="7"/>
      <c r="BC2208" s="7"/>
      <c r="BD2208" s="7"/>
      <c r="BE2208" s="7"/>
    </row>
    <row r="2209" spans="2:57" x14ac:dyDescent="0.2">
      <c r="B2209" s="7"/>
      <c r="C2209" s="7"/>
      <c r="E2209" s="7"/>
      <c r="F2209" s="7"/>
      <c r="G2209" s="7"/>
      <c r="H2209" s="7"/>
      <c r="I2209" s="7"/>
      <c r="J2209" s="7"/>
      <c r="K2209" s="7"/>
      <c r="O2209" s="10"/>
      <c r="P2209" s="7"/>
      <c r="Q2209" s="7"/>
      <c r="S2209" s="7"/>
      <c r="T2209" s="7"/>
      <c r="U2209" s="7"/>
      <c r="V2209" s="7"/>
      <c r="X2209" s="7"/>
      <c r="Y2209" s="7"/>
      <c r="Z2209" s="7"/>
      <c r="AA2209" s="7"/>
      <c r="AC2209" s="7"/>
      <c r="AD2209" s="7"/>
      <c r="AF2209" s="7"/>
      <c r="AG2209" s="7"/>
      <c r="AH2209" s="7"/>
      <c r="AI2209" s="7"/>
      <c r="AJ2209" s="7"/>
      <c r="AK2209" s="7"/>
      <c r="AL2209" s="7"/>
      <c r="AM2209" s="7"/>
      <c r="AN2209" s="7"/>
      <c r="AO2209" s="7"/>
      <c r="AP2209" s="7"/>
      <c r="AQ2209" s="7"/>
      <c r="AR2209" s="7"/>
      <c r="AS2209" s="7"/>
      <c r="AT2209" s="7"/>
      <c r="AU2209" s="7"/>
      <c r="AV2209" s="7"/>
      <c r="AW2209" s="7"/>
      <c r="AX2209" s="7"/>
      <c r="AY2209" s="7"/>
      <c r="AZ2209" s="7"/>
      <c r="BA2209" s="7"/>
      <c r="BB2209" s="7"/>
      <c r="BC2209" s="7"/>
      <c r="BD2209" s="7"/>
      <c r="BE2209" s="7"/>
    </row>
    <row r="2210" spans="2:57" x14ac:dyDescent="0.2">
      <c r="B2210" s="7"/>
      <c r="C2210" s="7"/>
      <c r="E2210" s="7"/>
      <c r="F2210" s="7"/>
      <c r="G2210" s="7"/>
      <c r="H2210" s="7"/>
      <c r="I2210" s="7"/>
      <c r="J2210" s="7"/>
      <c r="K2210" s="7"/>
      <c r="O2210" s="10"/>
      <c r="P2210" s="7"/>
      <c r="Q2210" s="7"/>
      <c r="S2210" s="7"/>
      <c r="T2210" s="7"/>
      <c r="U2210" s="7"/>
      <c r="V2210" s="7"/>
      <c r="X2210" s="7"/>
      <c r="Y2210" s="7"/>
      <c r="Z2210" s="7"/>
      <c r="AA2210" s="7"/>
      <c r="AC2210" s="7"/>
      <c r="AD2210" s="7"/>
      <c r="AF2210" s="7"/>
      <c r="AG2210" s="7"/>
      <c r="AH2210" s="7"/>
      <c r="AI2210" s="7"/>
      <c r="AJ2210" s="7"/>
      <c r="AK2210" s="7"/>
      <c r="AL2210" s="7"/>
      <c r="AM2210" s="7"/>
      <c r="AN2210" s="7"/>
      <c r="AO2210" s="7"/>
      <c r="AP2210" s="7"/>
      <c r="AQ2210" s="7"/>
      <c r="AR2210" s="7"/>
      <c r="AS2210" s="7"/>
      <c r="AT2210" s="7"/>
      <c r="AU2210" s="7"/>
      <c r="AV2210" s="7"/>
      <c r="AW2210" s="7"/>
      <c r="AX2210" s="7"/>
      <c r="AY2210" s="7"/>
      <c r="AZ2210" s="7"/>
      <c r="BA2210" s="7"/>
      <c r="BB2210" s="7"/>
      <c r="BC2210" s="7"/>
      <c r="BD2210" s="7"/>
      <c r="BE2210" s="7"/>
    </row>
    <row r="2211" spans="2:57" x14ac:dyDescent="0.2">
      <c r="B2211" s="7"/>
      <c r="C2211" s="7"/>
      <c r="E2211" s="7"/>
      <c r="F2211" s="7"/>
      <c r="G2211" s="7"/>
      <c r="H2211" s="7"/>
      <c r="I2211" s="7"/>
      <c r="J2211" s="7"/>
      <c r="K2211" s="7"/>
      <c r="O2211" s="10"/>
      <c r="P2211" s="7"/>
      <c r="Q2211" s="7"/>
      <c r="S2211" s="7"/>
      <c r="T2211" s="7"/>
      <c r="U2211" s="7"/>
      <c r="V2211" s="7"/>
      <c r="X2211" s="7"/>
      <c r="Y2211" s="7"/>
      <c r="Z2211" s="7"/>
      <c r="AA2211" s="7"/>
      <c r="AC2211" s="7"/>
      <c r="AD2211" s="7"/>
      <c r="AF2211" s="7"/>
      <c r="AG2211" s="7"/>
      <c r="AH2211" s="7"/>
      <c r="AI2211" s="7"/>
      <c r="AJ2211" s="7"/>
      <c r="AK2211" s="7"/>
      <c r="AL2211" s="7"/>
      <c r="AM2211" s="7"/>
      <c r="AN2211" s="7"/>
      <c r="AO2211" s="7"/>
      <c r="AP2211" s="7"/>
      <c r="AQ2211" s="7"/>
      <c r="AR2211" s="7"/>
      <c r="AS2211" s="7"/>
      <c r="AT2211" s="7"/>
      <c r="AU2211" s="7"/>
      <c r="AV2211" s="7"/>
      <c r="AW2211" s="7"/>
      <c r="AX2211" s="7"/>
      <c r="AY2211" s="7"/>
      <c r="AZ2211" s="7"/>
      <c r="BA2211" s="7"/>
      <c r="BB2211" s="7"/>
      <c r="BC2211" s="7"/>
      <c r="BD2211" s="7"/>
      <c r="BE2211" s="7"/>
    </row>
    <row r="2212" spans="2:57" x14ac:dyDescent="0.2">
      <c r="B2212" s="7"/>
      <c r="C2212" s="7"/>
      <c r="E2212" s="7"/>
      <c r="F2212" s="7"/>
      <c r="G2212" s="7"/>
      <c r="H2212" s="7"/>
      <c r="I2212" s="7"/>
      <c r="J2212" s="7"/>
      <c r="K2212" s="7"/>
      <c r="O2212" s="10"/>
      <c r="P2212" s="7"/>
      <c r="Q2212" s="7"/>
      <c r="S2212" s="7"/>
      <c r="T2212" s="7"/>
      <c r="U2212" s="7"/>
      <c r="V2212" s="7"/>
      <c r="X2212" s="7"/>
      <c r="Y2212" s="7"/>
      <c r="Z2212" s="7"/>
      <c r="AA2212" s="7"/>
      <c r="AC2212" s="7"/>
      <c r="AD2212" s="7"/>
      <c r="AF2212" s="7"/>
      <c r="AG2212" s="7"/>
      <c r="AH2212" s="7"/>
      <c r="AI2212" s="7"/>
      <c r="AJ2212" s="7"/>
      <c r="AK2212" s="7"/>
      <c r="AL2212" s="7"/>
      <c r="AM2212" s="7"/>
      <c r="AN2212" s="7"/>
      <c r="AO2212" s="7"/>
      <c r="AP2212" s="7"/>
      <c r="AQ2212" s="7"/>
      <c r="AR2212" s="7"/>
      <c r="AS2212" s="7"/>
      <c r="AT2212" s="7"/>
      <c r="AU2212" s="7"/>
      <c r="AV2212" s="7"/>
      <c r="AW2212" s="7"/>
      <c r="AX2212" s="7"/>
      <c r="AY2212" s="7"/>
      <c r="AZ2212" s="7"/>
      <c r="BA2212" s="7"/>
      <c r="BB2212" s="7"/>
      <c r="BC2212" s="7"/>
      <c r="BD2212" s="7"/>
      <c r="BE2212" s="7"/>
    </row>
    <row r="2213" spans="2:57" x14ac:dyDescent="0.2">
      <c r="B2213" s="7"/>
      <c r="C2213" s="7"/>
      <c r="E2213" s="7"/>
      <c r="F2213" s="7"/>
      <c r="G2213" s="7"/>
      <c r="H2213" s="7"/>
      <c r="I2213" s="7"/>
      <c r="J2213" s="7"/>
      <c r="K2213" s="7"/>
      <c r="O2213" s="10"/>
      <c r="P2213" s="7"/>
      <c r="Q2213" s="7"/>
      <c r="S2213" s="7"/>
      <c r="T2213" s="7"/>
      <c r="U2213" s="7"/>
      <c r="V2213" s="7"/>
      <c r="X2213" s="7"/>
      <c r="Y2213" s="7"/>
      <c r="Z2213" s="7"/>
      <c r="AA2213" s="7"/>
      <c r="AC2213" s="7"/>
      <c r="AD2213" s="7"/>
      <c r="AF2213" s="7"/>
      <c r="AG2213" s="7"/>
      <c r="AH2213" s="7"/>
      <c r="AI2213" s="7"/>
      <c r="AJ2213" s="7"/>
      <c r="AK2213" s="7"/>
      <c r="AL2213" s="7"/>
      <c r="AM2213" s="7"/>
      <c r="AN2213" s="7"/>
      <c r="AO2213" s="7"/>
      <c r="AP2213" s="7"/>
      <c r="AQ2213" s="7"/>
      <c r="AR2213" s="7"/>
      <c r="AS2213" s="7"/>
      <c r="AT2213" s="7"/>
      <c r="AU2213" s="7"/>
      <c r="AV2213" s="7"/>
      <c r="AW2213" s="7"/>
      <c r="AX2213" s="7"/>
      <c r="AY2213" s="7"/>
      <c r="AZ2213" s="7"/>
      <c r="BA2213" s="7"/>
      <c r="BB2213" s="7"/>
      <c r="BC2213" s="7"/>
      <c r="BD2213" s="7"/>
      <c r="BE2213" s="7"/>
    </row>
    <row r="2214" spans="2:57" x14ac:dyDescent="0.2">
      <c r="B2214" s="7"/>
      <c r="C2214" s="7"/>
      <c r="E2214" s="7"/>
      <c r="F2214" s="7"/>
      <c r="G2214" s="7"/>
      <c r="H2214" s="7"/>
      <c r="I2214" s="7"/>
      <c r="J2214" s="7"/>
      <c r="K2214" s="7"/>
      <c r="O2214" s="10"/>
      <c r="P2214" s="7"/>
      <c r="Q2214" s="7"/>
      <c r="S2214" s="7"/>
      <c r="T2214" s="7"/>
      <c r="U2214" s="7"/>
      <c r="V2214" s="7"/>
      <c r="X2214" s="7"/>
      <c r="Y2214" s="7"/>
      <c r="Z2214" s="7"/>
      <c r="AA2214" s="7"/>
      <c r="AC2214" s="7"/>
      <c r="AD2214" s="7"/>
      <c r="AF2214" s="7"/>
      <c r="AG2214" s="7"/>
      <c r="AH2214" s="7"/>
      <c r="AI2214" s="7"/>
      <c r="AJ2214" s="7"/>
      <c r="AK2214" s="7"/>
      <c r="AL2214" s="7"/>
      <c r="AM2214" s="7"/>
      <c r="AN2214" s="7"/>
      <c r="AO2214" s="7"/>
      <c r="AP2214" s="7"/>
      <c r="AQ2214" s="7"/>
      <c r="AR2214" s="7"/>
      <c r="AS2214" s="7"/>
      <c r="AT2214" s="7"/>
      <c r="AU2214" s="7"/>
      <c r="AV2214" s="7"/>
      <c r="AW2214" s="7"/>
      <c r="AX2214" s="7"/>
      <c r="AY2214" s="7"/>
      <c r="AZ2214" s="7"/>
      <c r="BA2214" s="7"/>
      <c r="BB2214" s="7"/>
      <c r="BC2214" s="7"/>
      <c r="BD2214" s="7"/>
      <c r="BE2214" s="7"/>
    </row>
    <row r="2215" spans="2:57" x14ac:dyDescent="0.2">
      <c r="B2215" s="7"/>
      <c r="C2215" s="7"/>
      <c r="E2215" s="7"/>
      <c r="F2215" s="7"/>
      <c r="G2215" s="7"/>
      <c r="H2215" s="7"/>
      <c r="I2215" s="7"/>
      <c r="J2215" s="7"/>
      <c r="K2215" s="7"/>
      <c r="O2215" s="10"/>
      <c r="P2215" s="7"/>
      <c r="Q2215" s="7"/>
      <c r="S2215" s="7"/>
      <c r="T2215" s="7"/>
      <c r="U2215" s="7"/>
      <c r="V2215" s="7"/>
      <c r="X2215" s="7"/>
      <c r="Y2215" s="7"/>
      <c r="Z2215" s="7"/>
      <c r="AA2215" s="7"/>
      <c r="AC2215" s="7"/>
      <c r="AD2215" s="7"/>
      <c r="AF2215" s="7"/>
      <c r="AG2215" s="7"/>
      <c r="AH2215" s="7"/>
      <c r="AI2215" s="7"/>
      <c r="AJ2215" s="7"/>
      <c r="AK2215" s="7"/>
      <c r="AL2215" s="7"/>
      <c r="AM2215" s="7"/>
      <c r="AN2215" s="7"/>
      <c r="AO2215" s="7"/>
      <c r="AP2215" s="7"/>
      <c r="AQ2215" s="7"/>
      <c r="AR2215" s="7"/>
      <c r="AS2215" s="7"/>
      <c r="AT2215" s="7"/>
      <c r="AU2215" s="7"/>
      <c r="AV2215" s="7"/>
      <c r="AW2215" s="7"/>
      <c r="AX2215" s="7"/>
      <c r="AY2215" s="7"/>
      <c r="AZ2215" s="7"/>
      <c r="BA2215" s="7"/>
      <c r="BB2215" s="7"/>
      <c r="BC2215" s="7"/>
      <c r="BD2215" s="7"/>
      <c r="BE2215" s="7"/>
    </row>
    <row r="2216" spans="2:57" x14ac:dyDescent="0.2">
      <c r="B2216" s="7"/>
      <c r="C2216" s="7"/>
      <c r="E2216" s="7"/>
      <c r="F2216" s="7"/>
      <c r="G2216" s="7"/>
      <c r="H2216" s="7"/>
      <c r="I2216" s="7"/>
      <c r="J2216" s="7"/>
      <c r="K2216" s="7"/>
      <c r="O2216" s="10"/>
      <c r="P2216" s="7"/>
      <c r="Q2216" s="7"/>
      <c r="S2216" s="7"/>
      <c r="T2216" s="7"/>
      <c r="U2216" s="7"/>
      <c r="V2216" s="7"/>
      <c r="X2216" s="7"/>
      <c r="Y2216" s="7"/>
      <c r="Z2216" s="7"/>
      <c r="AA2216" s="7"/>
      <c r="AC2216" s="7"/>
      <c r="AD2216" s="7"/>
      <c r="AF2216" s="7"/>
      <c r="AG2216" s="7"/>
      <c r="AH2216" s="7"/>
      <c r="AI2216" s="7"/>
      <c r="AJ2216" s="7"/>
      <c r="AK2216" s="7"/>
      <c r="AL2216" s="7"/>
      <c r="AM2216" s="7"/>
      <c r="AN2216" s="7"/>
      <c r="AO2216" s="7"/>
      <c r="AP2216" s="7"/>
      <c r="AQ2216" s="7"/>
      <c r="AR2216" s="7"/>
      <c r="AS2216" s="7"/>
      <c r="AT2216" s="7"/>
      <c r="AU2216" s="7"/>
      <c r="AV2216" s="7"/>
      <c r="AW2216" s="7"/>
      <c r="AX2216" s="7"/>
      <c r="AY2216" s="7"/>
      <c r="AZ2216" s="7"/>
      <c r="BA2216" s="7"/>
      <c r="BB2216" s="7"/>
      <c r="BC2216" s="7"/>
      <c r="BD2216" s="7"/>
      <c r="BE2216" s="7"/>
    </row>
    <row r="2217" spans="2:57" x14ac:dyDescent="0.2">
      <c r="B2217" s="7"/>
      <c r="C2217" s="7"/>
      <c r="E2217" s="7"/>
      <c r="F2217" s="7"/>
      <c r="G2217" s="7"/>
      <c r="H2217" s="7"/>
      <c r="I2217" s="7"/>
      <c r="J2217" s="7"/>
      <c r="K2217" s="7"/>
      <c r="O2217" s="10"/>
      <c r="P2217" s="7"/>
      <c r="Q2217" s="7"/>
      <c r="S2217" s="7"/>
      <c r="T2217" s="7"/>
      <c r="U2217" s="7"/>
      <c r="V2217" s="7"/>
      <c r="X2217" s="7"/>
      <c r="Y2217" s="7"/>
      <c r="Z2217" s="7"/>
      <c r="AA2217" s="7"/>
      <c r="AC2217" s="7"/>
      <c r="AD2217" s="7"/>
      <c r="AF2217" s="7"/>
      <c r="AG2217" s="7"/>
      <c r="AH2217" s="7"/>
      <c r="AI2217" s="7"/>
      <c r="AJ2217" s="7"/>
      <c r="AK2217" s="7"/>
      <c r="AL2217" s="7"/>
      <c r="AM2217" s="7"/>
      <c r="AN2217" s="7"/>
      <c r="AO2217" s="7"/>
      <c r="AP2217" s="7"/>
      <c r="AQ2217" s="7"/>
      <c r="AR2217" s="7"/>
      <c r="AS2217" s="7"/>
      <c r="AT2217" s="7"/>
      <c r="AU2217" s="7"/>
      <c r="AV2217" s="7"/>
      <c r="AW2217" s="7"/>
      <c r="AX2217" s="7"/>
      <c r="AY2217" s="7"/>
      <c r="AZ2217" s="7"/>
      <c r="BA2217" s="7"/>
      <c r="BB2217" s="7"/>
      <c r="BC2217" s="7"/>
      <c r="BD2217" s="7"/>
      <c r="BE2217" s="7"/>
    </row>
    <row r="2218" spans="2:57" x14ac:dyDescent="0.2">
      <c r="B2218" s="7"/>
      <c r="C2218" s="7"/>
      <c r="E2218" s="7"/>
      <c r="F2218" s="7"/>
      <c r="G2218" s="7"/>
      <c r="H2218" s="7"/>
      <c r="I2218" s="7"/>
      <c r="J2218" s="7"/>
      <c r="K2218" s="7"/>
      <c r="O2218" s="10"/>
      <c r="P2218" s="7"/>
      <c r="Q2218" s="7"/>
      <c r="S2218" s="7"/>
      <c r="T2218" s="7"/>
      <c r="U2218" s="7"/>
      <c r="V2218" s="7"/>
      <c r="X2218" s="7"/>
      <c r="Y2218" s="7"/>
      <c r="Z2218" s="7"/>
      <c r="AA2218" s="7"/>
      <c r="AC2218" s="7"/>
      <c r="AD2218" s="7"/>
      <c r="AF2218" s="7"/>
      <c r="AG2218" s="7"/>
      <c r="AH2218" s="7"/>
      <c r="AI2218" s="7"/>
      <c r="AJ2218" s="7"/>
      <c r="AK2218" s="7"/>
      <c r="AL2218" s="7"/>
      <c r="AM2218" s="7"/>
      <c r="AN2218" s="7"/>
      <c r="AO2218" s="7"/>
      <c r="AP2218" s="7"/>
      <c r="AQ2218" s="7"/>
      <c r="AR2218" s="7"/>
      <c r="AS2218" s="7"/>
      <c r="AT2218" s="7"/>
      <c r="AU2218" s="7"/>
      <c r="AV2218" s="7"/>
      <c r="AW2218" s="7"/>
      <c r="AX2218" s="7"/>
      <c r="AY2218" s="7"/>
      <c r="AZ2218" s="7"/>
      <c r="BA2218" s="7"/>
      <c r="BB2218" s="7"/>
      <c r="BC2218" s="7"/>
      <c r="BD2218" s="7"/>
      <c r="BE2218" s="7"/>
    </row>
    <row r="2219" spans="2:57" x14ac:dyDescent="0.2">
      <c r="B2219" s="7"/>
      <c r="C2219" s="7"/>
      <c r="E2219" s="7"/>
      <c r="F2219" s="7"/>
      <c r="G2219" s="7"/>
      <c r="H2219" s="7"/>
      <c r="I2219" s="7"/>
      <c r="J2219" s="7"/>
      <c r="K2219" s="7"/>
      <c r="O2219" s="10"/>
      <c r="P2219" s="7"/>
      <c r="Q2219" s="7"/>
      <c r="S2219" s="7"/>
      <c r="T2219" s="7"/>
      <c r="U2219" s="7"/>
      <c r="V2219" s="7"/>
      <c r="X2219" s="7"/>
      <c r="Y2219" s="7"/>
      <c r="Z2219" s="7"/>
      <c r="AA2219" s="7"/>
      <c r="AC2219" s="7"/>
      <c r="AD2219" s="7"/>
      <c r="AF2219" s="7"/>
      <c r="AG2219" s="7"/>
      <c r="AH2219" s="7"/>
      <c r="AI2219" s="7"/>
      <c r="AJ2219" s="7"/>
      <c r="AK2219" s="7"/>
      <c r="AL2219" s="7"/>
      <c r="AM2219" s="7"/>
      <c r="AN2219" s="7"/>
      <c r="AO2219" s="7"/>
      <c r="AP2219" s="7"/>
      <c r="AQ2219" s="7"/>
      <c r="AR2219" s="7"/>
      <c r="AS2219" s="7"/>
      <c r="AT2219" s="7"/>
      <c r="AU2219" s="7"/>
      <c r="AV2219" s="7"/>
      <c r="AW2219" s="7"/>
      <c r="AX2219" s="7"/>
      <c r="AY2219" s="7"/>
      <c r="AZ2219" s="7"/>
      <c r="BA2219" s="7"/>
      <c r="BB2219" s="7"/>
      <c r="BC2219" s="7"/>
      <c r="BD2219" s="7"/>
      <c r="BE2219" s="7"/>
    </row>
    <row r="2220" spans="2:57" x14ac:dyDescent="0.2">
      <c r="B2220" s="7"/>
      <c r="C2220" s="7"/>
      <c r="E2220" s="7"/>
      <c r="F2220" s="7"/>
      <c r="G2220" s="7"/>
      <c r="H2220" s="7"/>
      <c r="I2220" s="7"/>
      <c r="J2220" s="7"/>
      <c r="K2220" s="7"/>
      <c r="O2220" s="10"/>
      <c r="P2220" s="7"/>
      <c r="Q2220" s="7"/>
      <c r="S2220" s="7"/>
      <c r="T2220" s="7"/>
      <c r="U2220" s="7"/>
      <c r="V2220" s="7"/>
      <c r="X2220" s="7"/>
      <c r="Y2220" s="7"/>
      <c r="Z2220" s="7"/>
      <c r="AA2220" s="7"/>
      <c r="AC2220" s="7"/>
      <c r="AD2220" s="7"/>
      <c r="AF2220" s="7"/>
      <c r="AG2220" s="7"/>
      <c r="AH2220" s="7"/>
      <c r="AI2220" s="7"/>
      <c r="AJ2220" s="7"/>
      <c r="AK2220" s="7"/>
      <c r="AL2220" s="7"/>
      <c r="AM2220" s="7"/>
      <c r="AN2220" s="7"/>
      <c r="AO2220" s="7"/>
      <c r="AP2220" s="7"/>
      <c r="AQ2220" s="7"/>
      <c r="AR2220" s="7"/>
      <c r="AS2220" s="7"/>
      <c r="AT2220" s="7"/>
      <c r="AU2220" s="7"/>
      <c r="AV2220" s="7"/>
      <c r="AW2220" s="7"/>
      <c r="AX2220" s="7"/>
      <c r="AY2220" s="7"/>
      <c r="AZ2220" s="7"/>
      <c r="BA2220" s="7"/>
      <c r="BB2220" s="7"/>
      <c r="BC2220" s="7"/>
      <c r="BD2220" s="7"/>
      <c r="BE2220" s="7"/>
    </row>
    <row r="2221" spans="2:57" x14ac:dyDescent="0.2">
      <c r="B2221" s="7"/>
      <c r="C2221" s="7"/>
      <c r="E2221" s="7"/>
      <c r="F2221" s="7"/>
      <c r="G2221" s="7"/>
      <c r="H2221" s="7"/>
      <c r="I2221" s="7"/>
      <c r="J2221" s="7"/>
      <c r="K2221" s="7"/>
      <c r="O2221" s="10"/>
      <c r="P2221" s="7"/>
      <c r="Q2221" s="7"/>
      <c r="S2221" s="7"/>
      <c r="T2221" s="7"/>
      <c r="U2221" s="7"/>
      <c r="V2221" s="7"/>
      <c r="X2221" s="7"/>
      <c r="Y2221" s="7"/>
      <c r="Z2221" s="7"/>
      <c r="AA2221" s="7"/>
      <c r="AC2221" s="7"/>
      <c r="AD2221" s="7"/>
      <c r="AF2221" s="7"/>
      <c r="AG2221" s="7"/>
      <c r="AH2221" s="7"/>
      <c r="AI2221" s="7"/>
      <c r="AJ2221" s="7"/>
      <c r="AK2221" s="7"/>
      <c r="AL2221" s="7"/>
      <c r="AM2221" s="7"/>
      <c r="AN2221" s="7"/>
      <c r="AO2221" s="7"/>
      <c r="AP2221" s="7"/>
      <c r="AQ2221" s="7"/>
      <c r="AR2221" s="7"/>
      <c r="AS2221" s="7"/>
      <c r="AT2221" s="7"/>
      <c r="AU2221" s="7"/>
      <c r="AV2221" s="7"/>
      <c r="AW2221" s="7"/>
      <c r="AX2221" s="7"/>
      <c r="AY2221" s="7"/>
      <c r="AZ2221" s="7"/>
      <c r="BA2221" s="7"/>
      <c r="BB2221" s="7"/>
      <c r="BC2221" s="7"/>
      <c r="BD2221" s="7"/>
      <c r="BE2221" s="7"/>
    </row>
    <row r="2222" spans="2:57" x14ac:dyDescent="0.2">
      <c r="B2222" s="7"/>
      <c r="C2222" s="7"/>
      <c r="E2222" s="7"/>
      <c r="F2222" s="7"/>
      <c r="G2222" s="7"/>
      <c r="H2222" s="7"/>
      <c r="I2222" s="7"/>
      <c r="J2222" s="7"/>
      <c r="K2222" s="7"/>
      <c r="O2222" s="10"/>
      <c r="P2222" s="7"/>
      <c r="Q2222" s="7"/>
      <c r="S2222" s="7"/>
      <c r="T2222" s="7"/>
      <c r="U2222" s="7"/>
      <c r="V2222" s="7"/>
      <c r="X2222" s="7"/>
      <c r="Y2222" s="7"/>
      <c r="Z2222" s="7"/>
      <c r="AA2222" s="7"/>
      <c r="AC2222" s="7"/>
      <c r="AD2222" s="7"/>
      <c r="AF2222" s="7"/>
      <c r="AG2222" s="7"/>
      <c r="AH2222" s="7"/>
      <c r="AI2222" s="7"/>
      <c r="AJ2222" s="7"/>
      <c r="AK2222" s="7"/>
      <c r="AL2222" s="7"/>
      <c r="AM2222" s="7"/>
      <c r="AN2222" s="7"/>
      <c r="AO2222" s="7"/>
      <c r="AP2222" s="7"/>
      <c r="AQ2222" s="7"/>
      <c r="AR2222" s="7"/>
      <c r="AS2222" s="7"/>
      <c r="AT2222" s="7"/>
      <c r="AU2222" s="7"/>
      <c r="AV2222" s="7"/>
      <c r="AW2222" s="7"/>
      <c r="AX2222" s="7"/>
      <c r="AY2222" s="7"/>
      <c r="AZ2222" s="7"/>
      <c r="BA2222" s="7"/>
      <c r="BB2222" s="7"/>
      <c r="BC2222" s="7"/>
      <c r="BD2222" s="7"/>
      <c r="BE2222" s="7"/>
    </row>
    <row r="2223" spans="2:57" x14ac:dyDescent="0.2">
      <c r="B2223" s="7"/>
      <c r="C2223" s="7"/>
      <c r="E2223" s="7"/>
      <c r="F2223" s="7"/>
      <c r="G2223" s="7"/>
      <c r="H2223" s="7"/>
      <c r="I2223" s="7"/>
      <c r="J2223" s="7"/>
      <c r="K2223" s="7"/>
      <c r="O2223" s="10"/>
      <c r="P2223" s="7"/>
      <c r="Q2223" s="7"/>
      <c r="S2223" s="7"/>
      <c r="T2223" s="7"/>
      <c r="U2223" s="7"/>
      <c r="V2223" s="7"/>
      <c r="X2223" s="7"/>
      <c r="Y2223" s="7"/>
      <c r="Z2223" s="7"/>
      <c r="AA2223" s="7"/>
      <c r="AC2223" s="7"/>
      <c r="AD2223" s="7"/>
      <c r="AF2223" s="7"/>
      <c r="AG2223" s="7"/>
      <c r="AH2223" s="7"/>
      <c r="AI2223" s="7"/>
      <c r="AJ2223" s="7"/>
      <c r="AK2223" s="7"/>
      <c r="AL2223" s="7"/>
      <c r="AM2223" s="7"/>
      <c r="AN2223" s="7"/>
      <c r="AO2223" s="7"/>
      <c r="AP2223" s="7"/>
      <c r="AQ2223" s="7"/>
      <c r="AR2223" s="7"/>
      <c r="AS2223" s="7"/>
      <c r="AT2223" s="7"/>
      <c r="AU2223" s="7"/>
      <c r="AV2223" s="7"/>
      <c r="AW2223" s="7"/>
      <c r="AX2223" s="7"/>
      <c r="AY2223" s="7"/>
      <c r="AZ2223" s="7"/>
      <c r="BA2223" s="7"/>
      <c r="BB2223" s="7"/>
      <c r="BC2223" s="7"/>
      <c r="BD2223" s="7"/>
      <c r="BE2223" s="7"/>
    </row>
    <row r="2224" spans="2:57" x14ac:dyDescent="0.2">
      <c r="B2224" s="7"/>
      <c r="C2224" s="7"/>
      <c r="E2224" s="7"/>
      <c r="F2224" s="7"/>
      <c r="G2224" s="7"/>
      <c r="H2224" s="7"/>
      <c r="I2224" s="7"/>
      <c r="J2224" s="7"/>
      <c r="K2224" s="7"/>
      <c r="O2224" s="10"/>
      <c r="P2224" s="7"/>
      <c r="Q2224" s="7"/>
      <c r="S2224" s="7"/>
      <c r="T2224" s="7"/>
      <c r="U2224" s="7"/>
      <c r="V2224" s="7"/>
      <c r="X2224" s="7"/>
      <c r="Y2224" s="7"/>
      <c r="Z2224" s="7"/>
      <c r="AA2224" s="7"/>
      <c r="AC2224" s="7"/>
      <c r="AD2224" s="7"/>
      <c r="AF2224" s="7"/>
      <c r="AG2224" s="7"/>
      <c r="AH2224" s="7"/>
      <c r="AI2224" s="7"/>
      <c r="AJ2224" s="7"/>
      <c r="AK2224" s="7"/>
      <c r="AL2224" s="7"/>
      <c r="AM2224" s="7"/>
      <c r="AN2224" s="7"/>
      <c r="AO2224" s="7"/>
      <c r="AP2224" s="7"/>
      <c r="AQ2224" s="7"/>
      <c r="AR2224" s="7"/>
      <c r="AS2224" s="7"/>
      <c r="AT2224" s="7"/>
      <c r="AU2224" s="7"/>
      <c r="AV2224" s="7"/>
      <c r="AW2224" s="7"/>
      <c r="AX2224" s="7"/>
      <c r="AY2224" s="7"/>
      <c r="AZ2224" s="7"/>
      <c r="BA2224" s="7"/>
      <c r="BB2224" s="7"/>
      <c r="BC2224" s="7"/>
      <c r="BD2224" s="7"/>
      <c r="BE2224" s="7"/>
    </row>
    <row r="2225" spans="2:57" x14ac:dyDescent="0.2">
      <c r="B2225" s="7"/>
      <c r="C2225" s="7"/>
      <c r="E2225" s="7"/>
      <c r="F2225" s="7"/>
      <c r="G2225" s="7"/>
      <c r="H2225" s="7"/>
      <c r="I2225" s="7"/>
      <c r="J2225" s="7"/>
      <c r="K2225" s="7"/>
      <c r="O2225" s="10"/>
      <c r="P2225" s="7"/>
      <c r="Q2225" s="7"/>
      <c r="S2225" s="7"/>
      <c r="T2225" s="7"/>
      <c r="U2225" s="7"/>
      <c r="V2225" s="7"/>
      <c r="X2225" s="7"/>
      <c r="Y2225" s="7"/>
      <c r="Z2225" s="7"/>
      <c r="AA2225" s="7"/>
      <c r="AC2225" s="7"/>
      <c r="AD2225" s="7"/>
      <c r="AF2225" s="7"/>
      <c r="AG2225" s="7"/>
      <c r="AH2225" s="7"/>
      <c r="AI2225" s="7"/>
      <c r="AJ2225" s="7"/>
      <c r="AK2225" s="7"/>
      <c r="AL2225" s="7"/>
      <c r="AM2225" s="7"/>
      <c r="AN2225" s="7"/>
      <c r="AO2225" s="7"/>
      <c r="AP2225" s="7"/>
      <c r="AQ2225" s="7"/>
      <c r="AR2225" s="7"/>
      <c r="AS2225" s="7"/>
      <c r="AT2225" s="7"/>
      <c r="AU2225" s="7"/>
      <c r="AV2225" s="7"/>
      <c r="AW2225" s="7"/>
      <c r="AX2225" s="7"/>
      <c r="AY2225" s="7"/>
      <c r="AZ2225" s="7"/>
      <c r="BA2225" s="7"/>
      <c r="BB2225" s="7"/>
      <c r="BC2225" s="7"/>
      <c r="BD2225" s="7"/>
      <c r="BE2225" s="7"/>
    </row>
    <row r="2226" spans="2:57" x14ac:dyDescent="0.2">
      <c r="B2226" s="7"/>
      <c r="C2226" s="7"/>
      <c r="E2226" s="7"/>
      <c r="F2226" s="7"/>
      <c r="G2226" s="7"/>
      <c r="H2226" s="7"/>
      <c r="I2226" s="7"/>
      <c r="J2226" s="7"/>
      <c r="K2226" s="7"/>
      <c r="O2226" s="10"/>
      <c r="P2226" s="7"/>
      <c r="Q2226" s="7"/>
      <c r="S2226" s="7"/>
      <c r="T2226" s="7"/>
      <c r="U2226" s="7"/>
      <c r="V2226" s="7"/>
      <c r="X2226" s="7"/>
      <c r="Y2226" s="7"/>
      <c r="Z2226" s="7"/>
      <c r="AA2226" s="7"/>
      <c r="AC2226" s="7"/>
      <c r="AD2226" s="7"/>
      <c r="AF2226" s="7"/>
      <c r="AG2226" s="7"/>
      <c r="AH2226" s="7"/>
      <c r="AI2226" s="7"/>
      <c r="AJ2226" s="7"/>
      <c r="AK2226" s="7"/>
      <c r="AL2226" s="7"/>
      <c r="AM2226" s="7"/>
      <c r="AN2226" s="7"/>
      <c r="AO2226" s="7"/>
      <c r="AP2226" s="7"/>
      <c r="AQ2226" s="7"/>
      <c r="AR2226" s="7"/>
      <c r="AS2226" s="7"/>
      <c r="AT2226" s="7"/>
      <c r="AU2226" s="7"/>
      <c r="AV2226" s="7"/>
      <c r="AW2226" s="7"/>
      <c r="AX2226" s="7"/>
      <c r="AY2226" s="7"/>
      <c r="AZ2226" s="7"/>
      <c r="BA2226" s="7"/>
      <c r="BB2226" s="7"/>
      <c r="BC2226" s="7"/>
      <c r="BD2226" s="7"/>
      <c r="BE2226" s="7"/>
    </row>
    <row r="2227" spans="2:57" x14ac:dyDescent="0.2">
      <c r="B2227" s="7"/>
      <c r="C2227" s="7"/>
      <c r="E2227" s="7"/>
      <c r="F2227" s="7"/>
      <c r="G2227" s="7"/>
      <c r="H2227" s="7"/>
      <c r="I2227" s="7"/>
      <c r="J2227" s="7"/>
      <c r="K2227" s="7"/>
      <c r="O2227" s="10"/>
      <c r="P2227" s="7"/>
      <c r="Q2227" s="7"/>
      <c r="S2227" s="7"/>
      <c r="T2227" s="7"/>
      <c r="U2227" s="7"/>
      <c r="V2227" s="7"/>
      <c r="X2227" s="7"/>
      <c r="Y2227" s="7"/>
      <c r="Z2227" s="7"/>
      <c r="AA2227" s="7"/>
      <c r="AC2227" s="7"/>
      <c r="AD2227" s="7"/>
      <c r="AF2227" s="7"/>
      <c r="AG2227" s="7"/>
      <c r="AH2227" s="7"/>
      <c r="AI2227" s="7"/>
      <c r="AJ2227" s="7"/>
      <c r="AK2227" s="7"/>
      <c r="AL2227" s="7"/>
      <c r="AM2227" s="7"/>
      <c r="AN2227" s="7"/>
      <c r="AO2227" s="7"/>
      <c r="AP2227" s="7"/>
      <c r="AQ2227" s="7"/>
      <c r="AR2227" s="7"/>
      <c r="AS2227" s="7"/>
      <c r="AT2227" s="7"/>
      <c r="AU2227" s="7"/>
      <c r="AV2227" s="7"/>
      <c r="AW2227" s="7"/>
      <c r="AX2227" s="7"/>
      <c r="AY2227" s="7"/>
      <c r="AZ2227" s="7"/>
      <c r="BA2227" s="7"/>
      <c r="BB2227" s="7"/>
      <c r="BC2227" s="7"/>
      <c r="BD2227" s="7"/>
      <c r="BE2227" s="7"/>
    </row>
    <row r="2228" spans="2:57" x14ac:dyDescent="0.2">
      <c r="B2228" s="7"/>
      <c r="C2228" s="7"/>
      <c r="E2228" s="7"/>
      <c r="F2228" s="7"/>
      <c r="G2228" s="7"/>
      <c r="H2228" s="7"/>
      <c r="I2228" s="7"/>
      <c r="J2228" s="7"/>
      <c r="K2228" s="7"/>
      <c r="O2228" s="10"/>
      <c r="P2228" s="7"/>
      <c r="Q2228" s="7"/>
      <c r="S2228" s="7"/>
      <c r="T2228" s="7"/>
      <c r="U2228" s="7"/>
      <c r="V2228" s="7"/>
      <c r="X2228" s="7"/>
      <c r="Y2228" s="7"/>
      <c r="Z2228" s="7"/>
      <c r="AA2228" s="7"/>
      <c r="AC2228" s="7"/>
      <c r="AD2228" s="7"/>
      <c r="AF2228" s="7"/>
      <c r="AG2228" s="7"/>
      <c r="AH2228" s="7"/>
      <c r="AI2228" s="7"/>
      <c r="AJ2228" s="7"/>
      <c r="AK2228" s="7"/>
      <c r="AL2228" s="7"/>
      <c r="AM2228" s="7"/>
      <c r="AN2228" s="7"/>
      <c r="AO2228" s="7"/>
      <c r="AP2228" s="7"/>
      <c r="AQ2228" s="7"/>
      <c r="AR2228" s="7"/>
      <c r="AS2228" s="7"/>
      <c r="AT2228" s="7"/>
      <c r="AU2228" s="7"/>
      <c r="AV2228" s="7"/>
      <c r="AW2228" s="7"/>
      <c r="AX2228" s="7"/>
      <c r="AY2228" s="7"/>
      <c r="AZ2228" s="7"/>
      <c r="BA2228" s="7"/>
      <c r="BB2228" s="7"/>
      <c r="BC2228" s="7"/>
      <c r="BD2228" s="7"/>
      <c r="BE2228" s="7"/>
    </row>
    <row r="2229" spans="2:57" x14ac:dyDescent="0.2">
      <c r="B2229" s="7"/>
      <c r="C2229" s="7"/>
      <c r="E2229" s="7"/>
      <c r="F2229" s="7"/>
      <c r="G2229" s="7"/>
      <c r="H2229" s="7"/>
      <c r="I2229" s="7"/>
      <c r="J2229" s="7"/>
      <c r="K2229" s="7"/>
      <c r="O2229" s="10"/>
      <c r="P2229" s="7"/>
      <c r="Q2229" s="7"/>
      <c r="S2229" s="7"/>
      <c r="T2229" s="7"/>
      <c r="U2229" s="7"/>
      <c r="V2229" s="7"/>
      <c r="X2229" s="7"/>
      <c r="Y2229" s="7"/>
      <c r="Z2229" s="7"/>
      <c r="AA2229" s="7"/>
      <c r="AC2229" s="7"/>
      <c r="AD2229" s="7"/>
      <c r="AF2229" s="7"/>
      <c r="AG2229" s="7"/>
      <c r="AH2229" s="7"/>
      <c r="AI2229" s="7"/>
      <c r="AJ2229" s="7"/>
      <c r="AK2229" s="7"/>
      <c r="AL2229" s="7"/>
      <c r="AM2229" s="7"/>
      <c r="AN2229" s="7"/>
      <c r="AO2229" s="7"/>
      <c r="AP2229" s="7"/>
      <c r="AQ2229" s="7"/>
      <c r="AR2229" s="7"/>
      <c r="AS2229" s="7"/>
      <c r="AT2229" s="7"/>
      <c r="AU2229" s="7"/>
      <c r="AV2229" s="7"/>
      <c r="AW2229" s="7"/>
      <c r="AX2229" s="7"/>
      <c r="AY2229" s="7"/>
      <c r="AZ2229" s="7"/>
      <c r="BA2229" s="7"/>
      <c r="BB2229" s="7"/>
      <c r="BC2229" s="7"/>
      <c r="BD2229" s="7"/>
      <c r="BE2229" s="7"/>
    </row>
    <row r="2230" spans="2:57" x14ac:dyDescent="0.2">
      <c r="B2230" s="7"/>
      <c r="C2230" s="7"/>
      <c r="E2230" s="7"/>
      <c r="F2230" s="7"/>
      <c r="G2230" s="7"/>
      <c r="H2230" s="7"/>
      <c r="I2230" s="7"/>
      <c r="J2230" s="7"/>
      <c r="K2230" s="7"/>
      <c r="O2230" s="10"/>
      <c r="P2230" s="7"/>
      <c r="Q2230" s="7"/>
      <c r="S2230" s="7"/>
      <c r="T2230" s="7"/>
      <c r="U2230" s="7"/>
      <c r="V2230" s="7"/>
      <c r="X2230" s="7"/>
      <c r="Y2230" s="7"/>
      <c r="Z2230" s="7"/>
      <c r="AA2230" s="7"/>
      <c r="AC2230" s="7"/>
      <c r="AD2230" s="7"/>
      <c r="AF2230" s="7"/>
      <c r="AG2230" s="7"/>
      <c r="AH2230" s="7"/>
      <c r="AI2230" s="7"/>
      <c r="AJ2230" s="7"/>
      <c r="AK2230" s="7"/>
      <c r="AL2230" s="7"/>
      <c r="AM2230" s="7"/>
      <c r="AN2230" s="7"/>
      <c r="AO2230" s="7"/>
      <c r="AP2230" s="7"/>
      <c r="AQ2230" s="7"/>
      <c r="AR2230" s="7"/>
      <c r="AS2230" s="7"/>
      <c r="AT2230" s="7"/>
      <c r="AU2230" s="7"/>
      <c r="AV2230" s="7"/>
      <c r="AW2230" s="7"/>
      <c r="AX2230" s="7"/>
      <c r="AY2230" s="7"/>
      <c r="AZ2230" s="7"/>
      <c r="BA2230" s="7"/>
      <c r="BB2230" s="7"/>
      <c r="BC2230" s="7"/>
      <c r="BD2230" s="7"/>
      <c r="BE2230" s="7"/>
    </row>
    <row r="2231" spans="2:57" x14ac:dyDescent="0.2">
      <c r="B2231" s="7"/>
      <c r="C2231" s="7"/>
      <c r="E2231" s="7"/>
      <c r="F2231" s="7"/>
      <c r="G2231" s="7"/>
      <c r="H2231" s="7"/>
      <c r="I2231" s="7"/>
      <c r="J2231" s="7"/>
      <c r="K2231" s="7"/>
      <c r="O2231" s="10"/>
      <c r="P2231" s="7"/>
      <c r="Q2231" s="7"/>
      <c r="S2231" s="7"/>
      <c r="T2231" s="7"/>
      <c r="U2231" s="7"/>
      <c r="V2231" s="7"/>
      <c r="X2231" s="7"/>
      <c r="Y2231" s="7"/>
      <c r="Z2231" s="7"/>
      <c r="AA2231" s="7"/>
      <c r="AC2231" s="7"/>
      <c r="AD2231" s="7"/>
      <c r="AF2231" s="7"/>
      <c r="AG2231" s="7"/>
      <c r="AH2231" s="7"/>
      <c r="AI2231" s="7"/>
      <c r="AJ2231" s="7"/>
      <c r="AK2231" s="7"/>
      <c r="AL2231" s="7"/>
      <c r="AM2231" s="7"/>
      <c r="AN2231" s="7"/>
      <c r="AO2231" s="7"/>
      <c r="AP2231" s="7"/>
      <c r="AQ2231" s="7"/>
      <c r="AR2231" s="7"/>
      <c r="AS2231" s="7"/>
      <c r="AT2231" s="7"/>
      <c r="AU2231" s="7"/>
      <c r="AV2231" s="7"/>
      <c r="AW2231" s="7"/>
      <c r="AX2231" s="7"/>
      <c r="AY2231" s="7"/>
      <c r="AZ2231" s="7"/>
      <c r="BA2231" s="7"/>
      <c r="BB2231" s="7"/>
      <c r="BC2231" s="7"/>
      <c r="BD2231" s="7"/>
      <c r="BE2231" s="7"/>
    </row>
    <row r="2232" spans="2:57" x14ac:dyDescent="0.2">
      <c r="B2232" s="7"/>
      <c r="C2232" s="7"/>
      <c r="E2232" s="7"/>
      <c r="F2232" s="7"/>
      <c r="G2232" s="7"/>
      <c r="H2232" s="7"/>
      <c r="I2232" s="7"/>
      <c r="J2232" s="7"/>
      <c r="K2232" s="7"/>
      <c r="O2232" s="10"/>
      <c r="P2232" s="7"/>
      <c r="Q2232" s="7"/>
      <c r="S2232" s="7"/>
      <c r="T2232" s="7"/>
      <c r="U2232" s="7"/>
      <c r="V2232" s="7"/>
      <c r="X2232" s="7"/>
      <c r="Y2232" s="7"/>
      <c r="Z2232" s="7"/>
      <c r="AA2232" s="7"/>
      <c r="AC2232" s="7"/>
      <c r="AD2232" s="7"/>
      <c r="AF2232" s="7"/>
      <c r="AG2232" s="7"/>
      <c r="AH2232" s="7"/>
      <c r="AI2232" s="7"/>
      <c r="AJ2232" s="7"/>
      <c r="AK2232" s="7"/>
      <c r="AL2232" s="7"/>
      <c r="AM2232" s="7"/>
      <c r="AN2232" s="7"/>
      <c r="AO2232" s="7"/>
      <c r="AP2232" s="7"/>
      <c r="AQ2232" s="7"/>
      <c r="AR2232" s="7"/>
      <c r="AS2232" s="7"/>
      <c r="AT2232" s="7"/>
      <c r="AU2232" s="7"/>
      <c r="AV2232" s="7"/>
      <c r="AW2232" s="7"/>
      <c r="AX2232" s="7"/>
      <c r="AY2232" s="7"/>
      <c r="AZ2232" s="7"/>
      <c r="BA2232" s="7"/>
      <c r="BB2232" s="7"/>
      <c r="BC2232" s="7"/>
      <c r="BD2232" s="7"/>
      <c r="BE2232" s="7"/>
    </row>
    <row r="2233" spans="2:57" x14ac:dyDescent="0.2">
      <c r="B2233" s="7"/>
      <c r="C2233" s="7"/>
      <c r="E2233" s="7"/>
      <c r="F2233" s="7"/>
      <c r="G2233" s="7"/>
      <c r="H2233" s="7"/>
      <c r="I2233" s="7"/>
      <c r="J2233" s="7"/>
      <c r="K2233" s="7"/>
      <c r="O2233" s="10"/>
      <c r="P2233" s="7"/>
      <c r="Q2233" s="7"/>
      <c r="S2233" s="7"/>
      <c r="T2233" s="7"/>
      <c r="U2233" s="7"/>
      <c r="V2233" s="7"/>
      <c r="X2233" s="7"/>
      <c r="Y2233" s="7"/>
      <c r="Z2233" s="7"/>
      <c r="AA2233" s="7"/>
      <c r="AC2233" s="7"/>
      <c r="AD2233" s="7"/>
      <c r="AF2233" s="7"/>
      <c r="AG2233" s="7"/>
      <c r="AH2233" s="7"/>
      <c r="AI2233" s="7"/>
      <c r="AJ2233" s="7"/>
      <c r="AK2233" s="7"/>
      <c r="AL2233" s="7"/>
      <c r="AM2233" s="7"/>
      <c r="AN2233" s="7"/>
      <c r="AO2233" s="7"/>
      <c r="AP2233" s="7"/>
      <c r="AQ2233" s="7"/>
      <c r="AR2233" s="7"/>
      <c r="AS2233" s="7"/>
      <c r="AT2233" s="7"/>
      <c r="AU2233" s="7"/>
      <c r="AV2233" s="7"/>
      <c r="AW2233" s="7"/>
      <c r="AX2233" s="7"/>
      <c r="AY2233" s="7"/>
      <c r="AZ2233" s="7"/>
      <c r="BA2233" s="7"/>
      <c r="BB2233" s="7"/>
      <c r="BC2233" s="7"/>
      <c r="BD2233" s="7"/>
      <c r="BE2233" s="7"/>
    </row>
    <row r="2234" spans="2:57" x14ac:dyDescent="0.2">
      <c r="B2234" s="7"/>
      <c r="C2234" s="7"/>
      <c r="E2234" s="7"/>
      <c r="F2234" s="7"/>
      <c r="G2234" s="7"/>
      <c r="H2234" s="7"/>
      <c r="I2234" s="7"/>
      <c r="J2234" s="7"/>
      <c r="K2234" s="7"/>
      <c r="O2234" s="10"/>
      <c r="P2234" s="7"/>
      <c r="Q2234" s="7"/>
      <c r="S2234" s="7"/>
      <c r="T2234" s="7"/>
      <c r="U2234" s="7"/>
      <c r="V2234" s="7"/>
      <c r="X2234" s="7"/>
      <c r="Y2234" s="7"/>
      <c r="Z2234" s="7"/>
      <c r="AA2234" s="7"/>
      <c r="AC2234" s="7"/>
      <c r="AD2234" s="7"/>
      <c r="AF2234" s="7"/>
      <c r="AG2234" s="7"/>
      <c r="AH2234" s="7"/>
      <c r="AI2234" s="7"/>
      <c r="AJ2234" s="7"/>
      <c r="AK2234" s="7"/>
      <c r="AL2234" s="7"/>
      <c r="AM2234" s="7"/>
      <c r="AN2234" s="7"/>
      <c r="AO2234" s="7"/>
      <c r="AP2234" s="7"/>
      <c r="AQ2234" s="7"/>
      <c r="AR2234" s="7"/>
      <c r="AS2234" s="7"/>
      <c r="AT2234" s="7"/>
      <c r="AU2234" s="7"/>
      <c r="AV2234" s="7"/>
      <c r="AW2234" s="7"/>
      <c r="AX2234" s="7"/>
      <c r="AY2234" s="7"/>
      <c r="AZ2234" s="7"/>
      <c r="BA2234" s="7"/>
      <c r="BB2234" s="7"/>
      <c r="BC2234" s="7"/>
      <c r="BD2234" s="7"/>
      <c r="BE2234" s="7"/>
    </row>
    <row r="2235" spans="2:57" x14ac:dyDescent="0.2">
      <c r="B2235" s="7"/>
      <c r="C2235" s="7"/>
      <c r="E2235" s="7"/>
      <c r="F2235" s="7"/>
      <c r="G2235" s="7"/>
      <c r="H2235" s="7"/>
      <c r="I2235" s="7"/>
      <c r="J2235" s="7"/>
      <c r="K2235" s="7"/>
      <c r="O2235" s="10"/>
      <c r="P2235" s="7"/>
      <c r="Q2235" s="7"/>
      <c r="S2235" s="7"/>
      <c r="T2235" s="7"/>
      <c r="U2235" s="7"/>
      <c r="V2235" s="7"/>
      <c r="X2235" s="7"/>
      <c r="Y2235" s="7"/>
      <c r="Z2235" s="7"/>
      <c r="AA2235" s="7"/>
      <c r="AC2235" s="7"/>
      <c r="AD2235" s="7"/>
      <c r="AF2235" s="7"/>
      <c r="AG2235" s="7"/>
      <c r="AH2235" s="7"/>
      <c r="AI2235" s="7"/>
      <c r="AJ2235" s="7"/>
      <c r="AK2235" s="7"/>
      <c r="AL2235" s="7"/>
      <c r="AM2235" s="7"/>
      <c r="AN2235" s="7"/>
      <c r="AO2235" s="7"/>
      <c r="AP2235" s="7"/>
      <c r="AQ2235" s="7"/>
      <c r="AR2235" s="7"/>
      <c r="AS2235" s="7"/>
      <c r="AT2235" s="7"/>
      <c r="AU2235" s="7"/>
      <c r="AV2235" s="7"/>
      <c r="AW2235" s="7"/>
      <c r="AX2235" s="7"/>
      <c r="AY2235" s="7"/>
      <c r="AZ2235" s="7"/>
      <c r="BA2235" s="7"/>
      <c r="BB2235" s="7"/>
      <c r="BC2235" s="7"/>
      <c r="BD2235" s="7"/>
      <c r="BE2235" s="7"/>
    </row>
    <row r="2236" spans="2:57" x14ac:dyDescent="0.2">
      <c r="B2236" s="7"/>
      <c r="C2236" s="7"/>
      <c r="E2236" s="7"/>
      <c r="F2236" s="7"/>
      <c r="G2236" s="7"/>
      <c r="H2236" s="7"/>
      <c r="I2236" s="7"/>
      <c r="J2236" s="7"/>
      <c r="K2236" s="7"/>
      <c r="O2236" s="10"/>
      <c r="P2236" s="7"/>
      <c r="Q2236" s="7"/>
      <c r="S2236" s="7"/>
      <c r="T2236" s="7"/>
      <c r="U2236" s="7"/>
      <c r="V2236" s="7"/>
      <c r="X2236" s="7"/>
      <c r="Y2236" s="7"/>
      <c r="Z2236" s="7"/>
      <c r="AA2236" s="7"/>
      <c r="AC2236" s="7"/>
      <c r="AD2236" s="7"/>
      <c r="AF2236" s="7"/>
      <c r="AG2236" s="7"/>
      <c r="AH2236" s="7"/>
      <c r="AI2236" s="7"/>
      <c r="AJ2236" s="7"/>
      <c r="AK2236" s="7"/>
      <c r="AL2236" s="7"/>
      <c r="AM2236" s="7"/>
      <c r="AN2236" s="7"/>
      <c r="AO2236" s="7"/>
      <c r="AP2236" s="7"/>
      <c r="AQ2236" s="7"/>
      <c r="AR2236" s="7"/>
      <c r="AS2236" s="7"/>
      <c r="AT2236" s="7"/>
      <c r="AU2236" s="7"/>
      <c r="AV2236" s="7"/>
      <c r="AW2236" s="7"/>
      <c r="AX2236" s="7"/>
      <c r="AY2236" s="7"/>
      <c r="AZ2236" s="7"/>
      <c r="BA2236" s="7"/>
      <c r="BB2236" s="7"/>
      <c r="BC2236" s="7"/>
      <c r="BD2236" s="7"/>
      <c r="BE2236" s="7"/>
    </row>
    <row r="2237" spans="2:57" x14ac:dyDescent="0.2">
      <c r="B2237" s="7"/>
      <c r="C2237" s="7"/>
      <c r="E2237" s="7"/>
      <c r="F2237" s="7"/>
      <c r="G2237" s="7"/>
      <c r="H2237" s="7"/>
      <c r="I2237" s="7"/>
      <c r="J2237" s="7"/>
      <c r="K2237" s="7"/>
      <c r="O2237" s="10"/>
      <c r="P2237" s="7"/>
      <c r="Q2237" s="7"/>
      <c r="S2237" s="7"/>
      <c r="T2237" s="7"/>
      <c r="U2237" s="7"/>
      <c r="V2237" s="7"/>
      <c r="X2237" s="7"/>
      <c r="Y2237" s="7"/>
      <c r="Z2237" s="7"/>
      <c r="AA2237" s="7"/>
      <c r="AC2237" s="7"/>
      <c r="AD2237" s="7"/>
      <c r="AF2237" s="7"/>
      <c r="AG2237" s="7"/>
      <c r="AH2237" s="7"/>
      <c r="AI2237" s="7"/>
      <c r="AJ2237" s="7"/>
      <c r="AK2237" s="7"/>
      <c r="AL2237" s="7"/>
      <c r="AM2237" s="7"/>
      <c r="AN2237" s="7"/>
      <c r="AO2237" s="7"/>
      <c r="AP2237" s="7"/>
      <c r="AQ2237" s="7"/>
      <c r="AR2237" s="7"/>
      <c r="AS2237" s="7"/>
      <c r="AT2237" s="7"/>
      <c r="AU2237" s="7"/>
      <c r="AV2237" s="7"/>
      <c r="AW2237" s="7"/>
      <c r="AX2237" s="7"/>
      <c r="AY2237" s="7"/>
      <c r="AZ2237" s="7"/>
      <c r="BA2237" s="7"/>
      <c r="BB2237" s="7"/>
      <c r="BC2237" s="7"/>
      <c r="BD2237" s="7"/>
      <c r="BE2237" s="7"/>
    </row>
    <row r="2238" spans="2:57" x14ac:dyDescent="0.2">
      <c r="B2238" s="7"/>
      <c r="C2238" s="7"/>
      <c r="E2238" s="7"/>
      <c r="F2238" s="7"/>
      <c r="G2238" s="7"/>
      <c r="H2238" s="7"/>
      <c r="I2238" s="7"/>
      <c r="J2238" s="7"/>
      <c r="K2238" s="7"/>
      <c r="O2238" s="10"/>
      <c r="P2238" s="7"/>
      <c r="Q2238" s="7"/>
      <c r="S2238" s="7"/>
      <c r="T2238" s="7"/>
      <c r="U2238" s="7"/>
      <c r="V2238" s="7"/>
      <c r="X2238" s="7"/>
      <c r="Y2238" s="7"/>
      <c r="Z2238" s="7"/>
      <c r="AA2238" s="7"/>
      <c r="AC2238" s="7"/>
      <c r="AD2238" s="7"/>
      <c r="AF2238" s="7"/>
      <c r="AG2238" s="7"/>
      <c r="AH2238" s="7"/>
      <c r="AI2238" s="7"/>
      <c r="AJ2238" s="7"/>
      <c r="AK2238" s="7"/>
      <c r="AL2238" s="7"/>
      <c r="AM2238" s="7"/>
      <c r="AN2238" s="7"/>
      <c r="AO2238" s="7"/>
      <c r="AP2238" s="7"/>
      <c r="AQ2238" s="7"/>
      <c r="AR2238" s="7"/>
      <c r="AS2238" s="7"/>
      <c r="AT2238" s="7"/>
      <c r="AU2238" s="7"/>
      <c r="AV2238" s="7"/>
      <c r="AW2238" s="7"/>
      <c r="AX2238" s="7"/>
      <c r="AY2238" s="7"/>
      <c r="AZ2238" s="7"/>
      <c r="BA2238" s="7"/>
      <c r="BB2238" s="7"/>
      <c r="BC2238" s="7"/>
      <c r="BD2238" s="7"/>
      <c r="BE2238" s="7"/>
    </row>
    <row r="2239" spans="2:57" x14ac:dyDescent="0.2">
      <c r="B2239" s="7"/>
      <c r="C2239" s="7"/>
      <c r="E2239" s="7"/>
      <c r="F2239" s="7"/>
      <c r="G2239" s="7"/>
      <c r="H2239" s="7"/>
      <c r="I2239" s="7"/>
      <c r="J2239" s="7"/>
      <c r="K2239" s="7"/>
      <c r="O2239" s="10"/>
      <c r="P2239" s="7"/>
      <c r="Q2239" s="7"/>
      <c r="S2239" s="7"/>
      <c r="T2239" s="7"/>
      <c r="U2239" s="7"/>
      <c r="V2239" s="7"/>
      <c r="X2239" s="7"/>
      <c r="Y2239" s="7"/>
      <c r="Z2239" s="7"/>
      <c r="AA2239" s="7"/>
      <c r="AC2239" s="7"/>
      <c r="AD2239" s="7"/>
      <c r="AF2239" s="7"/>
      <c r="AG2239" s="7"/>
      <c r="AH2239" s="7"/>
      <c r="AI2239" s="7"/>
      <c r="AJ2239" s="7"/>
      <c r="AK2239" s="7"/>
      <c r="AL2239" s="7"/>
      <c r="AM2239" s="7"/>
      <c r="AN2239" s="7"/>
      <c r="AO2239" s="7"/>
      <c r="AP2239" s="7"/>
      <c r="AQ2239" s="7"/>
      <c r="AR2239" s="7"/>
      <c r="AS2239" s="7"/>
      <c r="AT2239" s="7"/>
      <c r="AU2239" s="7"/>
      <c r="AV2239" s="7"/>
      <c r="AW2239" s="7"/>
      <c r="AX2239" s="7"/>
      <c r="AY2239" s="7"/>
      <c r="AZ2239" s="7"/>
      <c r="BA2239" s="7"/>
      <c r="BB2239" s="7"/>
      <c r="BC2239" s="7"/>
      <c r="BD2239" s="7"/>
      <c r="BE2239" s="7"/>
    </row>
    <row r="2240" spans="2:57" x14ac:dyDescent="0.2">
      <c r="B2240" s="7"/>
      <c r="C2240" s="7"/>
      <c r="E2240" s="7"/>
      <c r="F2240" s="7"/>
      <c r="G2240" s="7"/>
      <c r="H2240" s="7"/>
      <c r="I2240" s="7"/>
      <c r="J2240" s="7"/>
      <c r="K2240" s="7"/>
      <c r="O2240" s="10"/>
      <c r="P2240" s="7"/>
      <c r="Q2240" s="7"/>
      <c r="S2240" s="7"/>
      <c r="T2240" s="7"/>
      <c r="U2240" s="7"/>
      <c r="V2240" s="7"/>
      <c r="X2240" s="7"/>
      <c r="Y2240" s="7"/>
      <c r="Z2240" s="7"/>
      <c r="AA2240" s="7"/>
      <c r="AC2240" s="7"/>
      <c r="AD2240" s="7"/>
      <c r="AF2240" s="7"/>
      <c r="AG2240" s="7"/>
      <c r="AH2240" s="7"/>
      <c r="AI2240" s="7"/>
      <c r="AJ2240" s="7"/>
      <c r="AK2240" s="7"/>
      <c r="AL2240" s="7"/>
      <c r="AM2240" s="7"/>
      <c r="AN2240" s="7"/>
      <c r="AO2240" s="7"/>
      <c r="AP2240" s="7"/>
      <c r="AQ2240" s="7"/>
      <c r="AR2240" s="7"/>
      <c r="AS2240" s="7"/>
      <c r="AT2240" s="7"/>
      <c r="AU2240" s="7"/>
      <c r="AV2240" s="7"/>
      <c r="AW2240" s="7"/>
      <c r="AX2240" s="7"/>
      <c r="AY2240" s="7"/>
      <c r="AZ2240" s="7"/>
      <c r="BA2240" s="7"/>
      <c r="BB2240" s="7"/>
      <c r="BC2240" s="7"/>
      <c r="BD2240" s="7"/>
      <c r="BE2240" s="7"/>
    </row>
    <row r="2241" spans="2:57" x14ac:dyDescent="0.2">
      <c r="B2241" s="7"/>
      <c r="C2241" s="7"/>
      <c r="E2241" s="7"/>
      <c r="F2241" s="7"/>
      <c r="G2241" s="7"/>
      <c r="H2241" s="7"/>
      <c r="I2241" s="7"/>
      <c r="J2241" s="7"/>
      <c r="K2241" s="7"/>
      <c r="O2241" s="10"/>
      <c r="P2241" s="7"/>
      <c r="Q2241" s="7"/>
      <c r="S2241" s="7"/>
      <c r="T2241" s="7"/>
      <c r="U2241" s="7"/>
      <c r="V2241" s="7"/>
      <c r="X2241" s="7"/>
      <c r="Y2241" s="7"/>
      <c r="Z2241" s="7"/>
      <c r="AA2241" s="7"/>
      <c r="AC2241" s="7"/>
      <c r="AD2241" s="7"/>
      <c r="AF2241" s="7"/>
      <c r="AG2241" s="7"/>
      <c r="AH2241" s="7"/>
      <c r="AI2241" s="7"/>
      <c r="AJ2241" s="7"/>
      <c r="AK2241" s="7"/>
      <c r="AL2241" s="7"/>
      <c r="AM2241" s="7"/>
      <c r="AN2241" s="7"/>
      <c r="AO2241" s="7"/>
      <c r="AP2241" s="7"/>
      <c r="AQ2241" s="7"/>
      <c r="AR2241" s="7"/>
      <c r="AS2241" s="7"/>
      <c r="AT2241" s="7"/>
      <c r="AU2241" s="7"/>
      <c r="AV2241" s="7"/>
      <c r="AW2241" s="7"/>
      <c r="AX2241" s="7"/>
      <c r="AY2241" s="7"/>
      <c r="AZ2241" s="7"/>
      <c r="BA2241" s="7"/>
      <c r="BB2241" s="7"/>
      <c r="BC2241" s="7"/>
      <c r="BD2241" s="7"/>
      <c r="BE2241" s="7"/>
    </row>
    <row r="2242" spans="2:57" x14ac:dyDescent="0.2">
      <c r="B2242" s="7"/>
      <c r="C2242" s="7"/>
      <c r="E2242" s="7"/>
      <c r="F2242" s="7"/>
      <c r="G2242" s="7"/>
      <c r="H2242" s="7"/>
      <c r="I2242" s="7"/>
      <c r="J2242" s="7"/>
      <c r="K2242" s="7"/>
      <c r="O2242" s="10"/>
      <c r="P2242" s="7"/>
      <c r="Q2242" s="7"/>
      <c r="S2242" s="7"/>
      <c r="T2242" s="7"/>
      <c r="U2242" s="7"/>
      <c r="V2242" s="7"/>
      <c r="X2242" s="7"/>
      <c r="Y2242" s="7"/>
      <c r="Z2242" s="7"/>
      <c r="AA2242" s="7"/>
      <c r="AC2242" s="7"/>
      <c r="AD2242" s="7"/>
      <c r="AF2242" s="7"/>
      <c r="AG2242" s="7"/>
      <c r="AH2242" s="7"/>
      <c r="AI2242" s="7"/>
      <c r="AJ2242" s="7"/>
      <c r="AK2242" s="7"/>
      <c r="AL2242" s="7"/>
      <c r="AM2242" s="7"/>
      <c r="AN2242" s="7"/>
      <c r="AO2242" s="7"/>
      <c r="AP2242" s="7"/>
      <c r="AQ2242" s="7"/>
      <c r="AR2242" s="7"/>
      <c r="AS2242" s="7"/>
      <c r="AT2242" s="7"/>
      <c r="AU2242" s="7"/>
      <c r="AV2242" s="7"/>
      <c r="AW2242" s="7"/>
      <c r="AX2242" s="7"/>
      <c r="AY2242" s="7"/>
      <c r="AZ2242" s="7"/>
      <c r="BA2242" s="7"/>
      <c r="BB2242" s="7"/>
      <c r="BC2242" s="7"/>
      <c r="BD2242" s="7"/>
      <c r="BE2242" s="7"/>
    </row>
    <row r="2243" spans="2:57" x14ac:dyDescent="0.2">
      <c r="B2243" s="7"/>
      <c r="C2243" s="7"/>
      <c r="E2243" s="7"/>
      <c r="F2243" s="7"/>
      <c r="G2243" s="7"/>
      <c r="H2243" s="7"/>
      <c r="I2243" s="7"/>
      <c r="J2243" s="7"/>
      <c r="K2243" s="7"/>
      <c r="O2243" s="10"/>
      <c r="P2243" s="7"/>
      <c r="Q2243" s="7"/>
      <c r="S2243" s="7"/>
      <c r="T2243" s="7"/>
      <c r="U2243" s="7"/>
      <c r="V2243" s="7"/>
      <c r="X2243" s="7"/>
      <c r="Y2243" s="7"/>
      <c r="Z2243" s="7"/>
      <c r="AA2243" s="7"/>
      <c r="AC2243" s="7"/>
      <c r="AD2243" s="7"/>
      <c r="AF2243" s="7"/>
      <c r="AG2243" s="7"/>
      <c r="AH2243" s="7"/>
      <c r="AI2243" s="7"/>
      <c r="AJ2243" s="7"/>
      <c r="AK2243" s="7"/>
      <c r="AL2243" s="7"/>
      <c r="AM2243" s="7"/>
      <c r="AN2243" s="7"/>
      <c r="AO2243" s="7"/>
      <c r="AP2243" s="7"/>
      <c r="AQ2243" s="7"/>
      <c r="AR2243" s="7"/>
      <c r="AS2243" s="7"/>
      <c r="AT2243" s="7"/>
      <c r="AU2243" s="7"/>
      <c r="AV2243" s="7"/>
      <c r="AW2243" s="7"/>
      <c r="AX2243" s="7"/>
      <c r="AY2243" s="7"/>
      <c r="AZ2243" s="7"/>
      <c r="BA2243" s="7"/>
      <c r="BB2243" s="7"/>
      <c r="BC2243" s="7"/>
      <c r="BD2243" s="7"/>
      <c r="BE2243" s="7"/>
    </row>
    <row r="2244" spans="2:57" x14ac:dyDescent="0.2">
      <c r="B2244" s="7"/>
      <c r="C2244" s="7"/>
      <c r="E2244" s="7"/>
      <c r="F2244" s="7"/>
      <c r="G2244" s="7"/>
      <c r="H2244" s="7"/>
      <c r="I2244" s="7"/>
      <c r="J2244" s="7"/>
      <c r="K2244" s="7"/>
      <c r="O2244" s="10"/>
      <c r="P2244" s="7"/>
      <c r="Q2244" s="7"/>
      <c r="S2244" s="7"/>
      <c r="T2244" s="7"/>
      <c r="U2244" s="7"/>
      <c r="V2244" s="7"/>
      <c r="X2244" s="7"/>
      <c r="Y2244" s="7"/>
      <c r="Z2244" s="7"/>
      <c r="AA2244" s="7"/>
      <c r="AC2244" s="7"/>
      <c r="AD2244" s="7"/>
      <c r="AF2244" s="7"/>
      <c r="AG2244" s="7"/>
      <c r="AH2244" s="7"/>
      <c r="AI2244" s="7"/>
      <c r="AJ2244" s="7"/>
      <c r="AK2244" s="7"/>
      <c r="AL2244" s="7"/>
      <c r="AM2244" s="7"/>
      <c r="AN2244" s="7"/>
      <c r="AO2244" s="7"/>
      <c r="AP2244" s="7"/>
      <c r="AQ2244" s="7"/>
      <c r="AR2244" s="7"/>
      <c r="AS2244" s="7"/>
      <c r="AT2244" s="7"/>
      <c r="AU2244" s="7"/>
      <c r="AV2244" s="7"/>
      <c r="AW2244" s="7"/>
      <c r="AX2244" s="7"/>
      <c r="AY2244" s="7"/>
      <c r="AZ2244" s="7"/>
      <c r="BA2244" s="7"/>
      <c r="BB2244" s="7"/>
      <c r="BC2244" s="7"/>
      <c r="BD2244" s="7"/>
      <c r="BE2244" s="7"/>
    </row>
    <row r="2245" spans="2:57" x14ac:dyDescent="0.2">
      <c r="B2245" s="7"/>
      <c r="C2245" s="7"/>
      <c r="E2245" s="7"/>
      <c r="F2245" s="7"/>
      <c r="G2245" s="7"/>
      <c r="H2245" s="7"/>
      <c r="I2245" s="7"/>
      <c r="J2245" s="7"/>
      <c r="K2245" s="7"/>
      <c r="O2245" s="10"/>
      <c r="P2245" s="7"/>
      <c r="Q2245" s="7"/>
      <c r="S2245" s="7"/>
      <c r="T2245" s="7"/>
      <c r="U2245" s="7"/>
      <c r="V2245" s="7"/>
      <c r="X2245" s="7"/>
      <c r="Y2245" s="7"/>
      <c r="Z2245" s="7"/>
      <c r="AA2245" s="7"/>
      <c r="AC2245" s="7"/>
      <c r="AD2245" s="7"/>
      <c r="AF2245" s="7"/>
      <c r="AG2245" s="7"/>
      <c r="AH2245" s="7"/>
      <c r="AI2245" s="7"/>
      <c r="AJ2245" s="7"/>
      <c r="AK2245" s="7"/>
      <c r="AL2245" s="7"/>
      <c r="AM2245" s="7"/>
      <c r="AN2245" s="7"/>
      <c r="AO2245" s="7"/>
      <c r="AP2245" s="7"/>
      <c r="AQ2245" s="7"/>
      <c r="AR2245" s="7"/>
      <c r="AS2245" s="7"/>
      <c r="AT2245" s="7"/>
      <c r="AU2245" s="7"/>
      <c r="AV2245" s="7"/>
      <c r="AW2245" s="7"/>
      <c r="AX2245" s="7"/>
      <c r="AY2245" s="7"/>
      <c r="AZ2245" s="7"/>
      <c r="BA2245" s="7"/>
      <c r="BB2245" s="7"/>
      <c r="BC2245" s="7"/>
      <c r="BD2245" s="7"/>
      <c r="BE2245" s="7"/>
    </row>
    <row r="2246" spans="2:57" x14ac:dyDescent="0.2">
      <c r="B2246" s="7"/>
      <c r="C2246" s="7"/>
      <c r="E2246" s="7"/>
      <c r="F2246" s="7"/>
      <c r="G2246" s="7"/>
      <c r="H2246" s="7"/>
      <c r="I2246" s="7"/>
      <c r="J2246" s="7"/>
      <c r="K2246" s="7"/>
      <c r="O2246" s="10"/>
      <c r="P2246" s="7"/>
      <c r="Q2246" s="7"/>
      <c r="S2246" s="7"/>
      <c r="T2246" s="7"/>
      <c r="U2246" s="7"/>
      <c r="V2246" s="7"/>
      <c r="X2246" s="7"/>
      <c r="Y2246" s="7"/>
      <c r="Z2246" s="7"/>
      <c r="AA2246" s="7"/>
      <c r="AC2246" s="7"/>
      <c r="AD2246" s="7"/>
      <c r="AF2246" s="7"/>
      <c r="AG2246" s="7"/>
      <c r="AH2246" s="7"/>
      <c r="AI2246" s="7"/>
      <c r="AJ2246" s="7"/>
      <c r="AK2246" s="7"/>
      <c r="AL2246" s="7"/>
      <c r="AM2246" s="7"/>
      <c r="AN2246" s="7"/>
      <c r="AO2246" s="7"/>
      <c r="AP2246" s="7"/>
      <c r="AQ2246" s="7"/>
      <c r="AR2246" s="7"/>
      <c r="AS2246" s="7"/>
      <c r="AT2246" s="7"/>
      <c r="AU2246" s="7"/>
      <c r="AV2246" s="7"/>
      <c r="AW2246" s="7"/>
      <c r="AX2246" s="7"/>
      <c r="AY2246" s="7"/>
      <c r="AZ2246" s="7"/>
      <c r="BA2246" s="7"/>
      <c r="BB2246" s="7"/>
      <c r="BC2246" s="7"/>
      <c r="BD2246" s="7"/>
      <c r="BE2246" s="7"/>
    </row>
    <row r="2247" spans="2:57" x14ac:dyDescent="0.2">
      <c r="B2247" s="7"/>
      <c r="C2247" s="7"/>
      <c r="E2247" s="7"/>
      <c r="F2247" s="7"/>
      <c r="G2247" s="7"/>
      <c r="H2247" s="7"/>
      <c r="I2247" s="7"/>
      <c r="J2247" s="7"/>
      <c r="K2247" s="7"/>
      <c r="O2247" s="10"/>
      <c r="P2247" s="7"/>
      <c r="Q2247" s="7"/>
      <c r="S2247" s="7"/>
      <c r="T2247" s="7"/>
      <c r="U2247" s="7"/>
      <c r="V2247" s="7"/>
      <c r="X2247" s="7"/>
      <c r="Y2247" s="7"/>
      <c r="Z2247" s="7"/>
      <c r="AA2247" s="7"/>
      <c r="AC2247" s="7"/>
      <c r="AD2247" s="7"/>
      <c r="AF2247" s="7"/>
      <c r="AG2247" s="7"/>
      <c r="AH2247" s="7"/>
      <c r="AI2247" s="7"/>
      <c r="AJ2247" s="7"/>
      <c r="AK2247" s="7"/>
      <c r="AL2247" s="7"/>
      <c r="AM2247" s="7"/>
      <c r="AN2247" s="7"/>
      <c r="AO2247" s="7"/>
      <c r="AP2247" s="7"/>
      <c r="AQ2247" s="7"/>
      <c r="AR2247" s="7"/>
      <c r="AS2247" s="7"/>
      <c r="AT2247" s="7"/>
      <c r="AU2247" s="7"/>
      <c r="AV2247" s="7"/>
      <c r="AW2247" s="7"/>
      <c r="AX2247" s="7"/>
      <c r="AY2247" s="7"/>
      <c r="AZ2247" s="7"/>
      <c r="BA2247" s="7"/>
      <c r="BB2247" s="7"/>
      <c r="BC2247" s="7"/>
      <c r="BD2247" s="7"/>
      <c r="BE2247" s="7"/>
    </row>
    <row r="2248" spans="2:57" x14ac:dyDescent="0.2">
      <c r="B2248" s="7"/>
      <c r="C2248" s="7"/>
      <c r="E2248" s="7"/>
      <c r="F2248" s="7"/>
      <c r="G2248" s="7"/>
      <c r="H2248" s="7"/>
      <c r="I2248" s="7"/>
      <c r="J2248" s="7"/>
      <c r="K2248" s="7"/>
      <c r="O2248" s="10"/>
      <c r="P2248" s="7"/>
      <c r="Q2248" s="7"/>
      <c r="S2248" s="7"/>
      <c r="T2248" s="7"/>
      <c r="U2248" s="7"/>
      <c r="V2248" s="7"/>
      <c r="X2248" s="7"/>
      <c r="Y2248" s="7"/>
      <c r="Z2248" s="7"/>
      <c r="AA2248" s="7"/>
      <c r="AC2248" s="7"/>
      <c r="AD2248" s="7"/>
      <c r="AF2248" s="7"/>
      <c r="AG2248" s="7"/>
      <c r="AH2248" s="7"/>
      <c r="AI2248" s="7"/>
      <c r="AJ2248" s="7"/>
      <c r="AK2248" s="7"/>
      <c r="AL2248" s="7"/>
      <c r="AM2248" s="7"/>
      <c r="AN2248" s="7"/>
      <c r="AO2248" s="7"/>
      <c r="AP2248" s="7"/>
      <c r="AQ2248" s="7"/>
      <c r="AR2248" s="7"/>
      <c r="AS2248" s="7"/>
      <c r="AT2248" s="7"/>
      <c r="AU2248" s="7"/>
      <c r="AV2248" s="7"/>
      <c r="AW2248" s="7"/>
      <c r="AX2248" s="7"/>
      <c r="AY2248" s="7"/>
      <c r="AZ2248" s="7"/>
      <c r="BA2248" s="7"/>
      <c r="BB2248" s="7"/>
      <c r="BC2248" s="7"/>
      <c r="BD2248" s="7"/>
      <c r="BE2248" s="7"/>
    </row>
    <row r="2249" spans="2:57" x14ac:dyDescent="0.2">
      <c r="B2249" s="7"/>
      <c r="C2249" s="7"/>
      <c r="E2249" s="7"/>
      <c r="F2249" s="7"/>
      <c r="G2249" s="7"/>
      <c r="H2249" s="7"/>
      <c r="I2249" s="7"/>
      <c r="J2249" s="7"/>
      <c r="K2249" s="7"/>
      <c r="O2249" s="10"/>
      <c r="P2249" s="7"/>
      <c r="Q2249" s="7"/>
      <c r="S2249" s="7"/>
      <c r="T2249" s="7"/>
      <c r="U2249" s="7"/>
      <c r="V2249" s="7"/>
      <c r="X2249" s="7"/>
      <c r="Y2249" s="7"/>
      <c r="Z2249" s="7"/>
      <c r="AA2249" s="7"/>
      <c r="AC2249" s="7"/>
      <c r="AD2249" s="7"/>
      <c r="AF2249" s="7"/>
      <c r="AG2249" s="7"/>
      <c r="AH2249" s="7"/>
      <c r="AI2249" s="7"/>
      <c r="AJ2249" s="7"/>
      <c r="AK2249" s="7"/>
      <c r="AL2249" s="7"/>
      <c r="AM2249" s="7"/>
      <c r="AN2249" s="7"/>
      <c r="AO2249" s="7"/>
      <c r="AP2249" s="7"/>
      <c r="AQ2249" s="7"/>
      <c r="AR2249" s="7"/>
      <c r="AS2249" s="7"/>
      <c r="AT2249" s="7"/>
      <c r="AU2249" s="7"/>
      <c r="AV2249" s="7"/>
      <c r="AW2249" s="7"/>
      <c r="AX2249" s="7"/>
      <c r="AY2249" s="7"/>
      <c r="AZ2249" s="7"/>
      <c r="BA2249" s="7"/>
      <c r="BB2249" s="7"/>
      <c r="BC2249" s="7"/>
      <c r="BD2249" s="7"/>
      <c r="BE2249" s="7"/>
    </row>
    <row r="2250" spans="2:57" x14ac:dyDescent="0.2">
      <c r="B2250" s="7"/>
      <c r="C2250" s="7"/>
      <c r="E2250" s="7"/>
      <c r="F2250" s="7"/>
      <c r="G2250" s="7"/>
      <c r="H2250" s="7"/>
      <c r="I2250" s="7"/>
      <c r="J2250" s="7"/>
      <c r="K2250" s="7"/>
      <c r="O2250" s="10"/>
      <c r="P2250" s="7"/>
      <c r="Q2250" s="7"/>
      <c r="S2250" s="7"/>
      <c r="T2250" s="7"/>
      <c r="U2250" s="7"/>
      <c r="V2250" s="7"/>
      <c r="X2250" s="7"/>
      <c r="Y2250" s="7"/>
      <c r="Z2250" s="7"/>
      <c r="AA2250" s="7"/>
      <c r="AC2250" s="7"/>
      <c r="AD2250" s="7"/>
      <c r="AF2250" s="7"/>
      <c r="AG2250" s="7"/>
      <c r="AH2250" s="7"/>
      <c r="AI2250" s="7"/>
      <c r="AJ2250" s="7"/>
      <c r="AK2250" s="7"/>
      <c r="AL2250" s="7"/>
      <c r="AM2250" s="7"/>
      <c r="AN2250" s="7"/>
      <c r="AO2250" s="7"/>
      <c r="AP2250" s="7"/>
      <c r="AQ2250" s="7"/>
      <c r="AR2250" s="7"/>
      <c r="AS2250" s="7"/>
      <c r="AT2250" s="7"/>
      <c r="AU2250" s="7"/>
      <c r="AV2250" s="7"/>
      <c r="AW2250" s="7"/>
      <c r="AX2250" s="7"/>
      <c r="AY2250" s="7"/>
      <c r="AZ2250" s="7"/>
      <c r="BA2250" s="7"/>
      <c r="BB2250" s="7"/>
      <c r="BC2250" s="7"/>
      <c r="BD2250" s="7"/>
      <c r="BE2250" s="7"/>
    </row>
    <row r="2251" spans="2:57" x14ac:dyDescent="0.2">
      <c r="B2251" s="7"/>
      <c r="C2251" s="7"/>
      <c r="E2251" s="7"/>
      <c r="F2251" s="7"/>
      <c r="G2251" s="7"/>
      <c r="H2251" s="7"/>
      <c r="I2251" s="7"/>
      <c r="J2251" s="7"/>
      <c r="K2251" s="7"/>
      <c r="O2251" s="10"/>
      <c r="P2251" s="7"/>
      <c r="Q2251" s="7"/>
      <c r="S2251" s="7"/>
      <c r="T2251" s="7"/>
      <c r="U2251" s="7"/>
      <c r="V2251" s="7"/>
      <c r="X2251" s="7"/>
      <c r="Y2251" s="7"/>
      <c r="Z2251" s="7"/>
      <c r="AA2251" s="7"/>
      <c r="AC2251" s="7"/>
      <c r="AD2251" s="7"/>
      <c r="AF2251" s="7"/>
      <c r="AG2251" s="7"/>
      <c r="AH2251" s="7"/>
      <c r="AI2251" s="7"/>
      <c r="AJ2251" s="7"/>
      <c r="AK2251" s="7"/>
      <c r="AL2251" s="7"/>
      <c r="AM2251" s="7"/>
      <c r="AN2251" s="7"/>
      <c r="AO2251" s="7"/>
      <c r="AP2251" s="7"/>
      <c r="AQ2251" s="7"/>
      <c r="AR2251" s="7"/>
      <c r="AS2251" s="7"/>
      <c r="AT2251" s="7"/>
      <c r="AU2251" s="7"/>
      <c r="AV2251" s="7"/>
      <c r="AW2251" s="7"/>
      <c r="AX2251" s="7"/>
      <c r="AY2251" s="7"/>
      <c r="AZ2251" s="7"/>
      <c r="BA2251" s="7"/>
      <c r="BB2251" s="7"/>
      <c r="BC2251" s="7"/>
      <c r="BD2251" s="7"/>
      <c r="BE2251" s="7"/>
    </row>
    <row r="2252" spans="2:57" x14ac:dyDescent="0.2">
      <c r="B2252" s="7"/>
      <c r="C2252" s="7"/>
      <c r="E2252" s="7"/>
      <c r="F2252" s="7"/>
      <c r="G2252" s="7"/>
      <c r="H2252" s="7"/>
      <c r="I2252" s="7"/>
      <c r="J2252" s="7"/>
      <c r="K2252" s="7"/>
      <c r="O2252" s="10"/>
      <c r="P2252" s="7"/>
      <c r="Q2252" s="7"/>
      <c r="S2252" s="7"/>
      <c r="T2252" s="7"/>
      <c r="U2252" s="7"/>
      <c r="V2252" s="7"/>
      <c r="X2252" s="7"/>
      <c r="Y2252" s="7"/>
      <c r="Z2252" s="7"/>
      <c r="AA2252" s="7"/>
      <c r="AC2252" s="7"/>
      <c r="AD2252" s="7"/>
      <c r="AF2252" s="7"/>
      <c r="AG2252" s="7"/>
      <c r="AH2252" s="7"/>
      <c r="AI2252" s="7"/>
      <c r="AJ2252" s="7"/>
      <c r="AK2252" s="7"/>
      <c r="AL2252" s="7"/>
      <c r="AM2252" s="7"/>
      <c r="AN2252" s="7"/>
      <c r="AO2252" s="7"/>
      <c r="AP2252" s="7"/>
      <c r="AQ2252" s="7"/>
      <c r="AR2252" s="7"/>
      <c r="AS2252" s="7"/>
      <c r="AT2252" s="7"/>
      <c r="AU2252" s="7"/>
      <c r="AV2252" s="7"/>
      <c r="AW2252" s="7"/>
      <c r="AX2252" s="7"/>
      <c r="AY2252" s="7"/>
      <c r="AZ2252" s="7"/>
      <c r="BA2252" s="7"/>
      <c r="BB2252" s="7"/>
      <c r="BC2252" s="7"/>
      <c r="BD2252" s="7"/>
      <c r="BE2252" s="7"/>
    </row>
    <row r="2253" spans="2:57" x14ac:dyDescent="0.2">
      <c r="B2253" s="7"/>
      <c r="C2253" s="7"/>
      <c r="E2253" s="7"/>
      <c r="F2253" s="7"/>
      <c r="G2253" s="7"/>
      <c r="H2253" s="7"/>
      <c r="I2253" s="7"/>
      <c r="J2253" s="7"/>
      <c r="K2253" s="7"/>
      <c r="O2253" s="10"/>
      <c r="P2253" s="7"/>
      <c r="Q2253" s="7"/>
      <c r="S2253" s="7"/>
      <c r="T2253" s="7"/>
      <c r="U2253" s="7"/>
      <c r="V2253" s="7"/>
      <c r="X2253" s="7"/>
      <c r="Y2253" s="7"/>
      <c r="Z2253" s="7"/>
      <c r="AA2253" s="7"/>
      <c r="AC2253" s="7"/>
      <c r="AD2253" s="7"/>
      <c r="AF2253" s="7"/>
      <c r="AG2253" s="7"/>
      <c r="AH2253" s="7"/>
      <c r="AI2253" s="7"/>
      <c r="AJ2253" s="7"/>
      <c r="AK2253" s="7"/>
      <c r="AL2253" s="7"/>
      <c r="AM2253" s="7"/>
      <c r="AN2253" s="7"/>
      <c r="AO2253" s="7"/>
      <c r="AP2253" s="7"/>
      <c r="AQ2253" s="7"/>
      <c r="AR2253" s="7"/>
      <c r="AS2253" s="7"/>
      <c r="AT2253" s="7"/>
      <c r="AU2253" s="7"/>
      <c r="AV2253" s="7"/>
      <c r="AW2253" s="7"/>
      <c r="AX2253" s="7"/>
      <c r="AY2253" s="7"/>
      <c r="AZ2253" s="7"/>
      <c r="BA2253" s="7"/>
      <c r="BB2253" s="7"/>
      <c r="BC2253" s="7"/>
      <c r="BD2253" s="7"/>
      <c r="BE2253" s="7"/>
    </row>
    <row r="2254" spans="2:57" x14ac:dyDescent="0.2">
      <c r="B2254" s="7"/>
      <c r="C2254" s="7"/>
      <c r="E2254" s="7"/>
      <c r="F2254" s="7"/>
      <c r="G2254" s="7"/>
      <c r="H2254" s="7"/>
      <c r="I2254" s="7"/>
      <c r="J2254" s="7"/>
      <c r="K2254" s="7"/>
      <c r="O2254" s="10"/>
      <c r="P2254" s="7"/>
      <c r="Q2254" s="7"/>
      <c r="S2254" s="7"/>
      <c r="T2254" s="7"/>
      <c r="U2254" s="7"/>
      <c r="V2254" s="7"/>
      <c r="X2254" s="7"/>
      <c r="Y2254" s="7"/>
      <c r="Z2254" s="7"/>
      <c r="AA2254" s="7"/>
      <c r="AC2254" s="7"/>
      <c r="AD2254" s="7"/>
      <c r="AF2254" s="7"/>
      <c r="AG2254" s="7"/>
      <c r="AH2254" s="7"/>
      <c r="AI2254" s="7"/>
      <c r="AJ2254" s="7"/>
      <c r="AK2254" s="7"/>
      <c r="AL2254" s="7"/>
      <c r="AM2254" s="7"/>
      <c r="AN2254" s="7"/>
      <c r="AO2254" s="7"/>
      <c r="AP2254" s="7"/>
      <c r="AQ2254" s="7"/>
      <c r="AR2254" s="7"/>
      <c r="AS2254" s="7"/>
      <c r="AT2254" s="7"/>
      <c r="AU2254" s="7"/>
      <c r="AV2254" s="7"/>
      <c r="AW2254" s="7"/>
      <c r="AX2254" s="7"/>
      <c r="AY2254" s="7"/>
      <c r="AZ2254" s="7"/>
      <c r="BA2254" s="7"/>
      <c r="BB2254" s="7"/>
      <c r="BC2254" s="7"/>
      <c r="BD2254" s="7"/>
      <c r="BE2254" s="7"/>
    </row>
    <row r="2255" spans="2:57" x14ac:dyDescent="0.2">
      <c r="B2255" s="7"/>
      <c r="C2255" s="7"/>
      <c r="E2255" s="7"/>
      <c r="F2255" s="7"/>
      <c r="G2255" s="7"/>
      <c r="H2255" s="7"/>
      <c r="I2255" s="7"/>
      <c r="J2255" s="7"/>
      <c r="K2255" s="7"/>
      <c r="O2255" s="10"/>
      <c r="P2255" s="7"/>
      <c r="Q2255" s="7"/>
      <c r="S2255" s="7"/>
      <c r="T2255" s="7"/>
      <c r="U2255" s="7"/>
      <c r="V2255" s="7"/>
      <c r="X2255" s="7"/>
      <c r="Y2255" s="7"/>
      <c r="Z2255" s="7"/>
      <c r="AA2255" s="7"/>
      <c r="AC2255" s="7"/>
      <c r="AD2255" s="7"/>
      <c r="AF2255" s="7"/>
      <c r="AG2255" s="7"/>
      <c r="AH2255" s="7"/>
      <c r="AI2255" s="7"/>
      <c r="AJ2255" s="7"/>
      <c r="AK2255" s="7"/>
      <c r="AL2255" s="7"/>
      <c r="AM2255" s="7"/>
      <c r="AN2255" s="7"/>
      <c r="AO2255" s="7"/>
      <c r="AP2255" s="7"/>
      <c r="AQ2255" s="7"/>
      <c r="AR2255" s="7"/>
      <c r="AS2255" s="7"/>
      <c r="AT2255" s="7"/>
      <c r="AU2255" s="7"/>
      <c r="AV2255" s="7"/>
      <c r="AW2255" s="7"/>
      <c r="AX2255" s="7"/>
      <c r="AY2255" s="7"/>
      <c r="AZ2255" s="7"/>
      <c r="BA2255" s="7"/>
      <c r="BB2255" s="7"/>
      <c r="BC2255" s="7"/>
      <c r="BD2255" s="7"/>
      <c r="BE2255" s="7"/>
    </row>
    <row r="2256" spans="2:57" x14ac:dyDescent="0.2">
      <c r="B2256" s="7"/>
      <c r="C2256" s="7"/>
      <c r="E2256" s="7"/>
      <c r="F2256" s="7"/>
      <c r="G2256" s="7"/>
      <c r="H2256" s="7"/>
      <c r="I2256" s="7"/>
      <c r="J2256" s="7"/>
      <c r="K2256" s="7"/>
      <c r="O2256" s="10"/>
      <c r="P2256" s="7"/>
      <c r="Q2256" s="7"/>
      <c r="S2256" s="7"/>
      <c r="T2256" s="7"/>
      <c r="U2256" s="7"/>
      <c r="V2256" s="7"/>
      <c r="X2256" s="7"/>
      <c r="Y2256" s="7"/>
      <c r="Z2256" s="7"/>
      <c r="AA2256" s="7"/>
      <c r="AC2256" s="7"/>
      <c r="AD2256" s="7"/>
      <c r="AF2256" s="7"/>
      <c r="AG2256" s="7"/>
      <c r="AH2256" s="7"/>
      <c r="AI2256" s="7"/>
      <c r="AJ2256" s="7"/>
      <c r="AK2256" s="7"/>
      <c r="AL2256" s="7"/>
      <c r="AM2256" s="7"/>
      <c r="AN2256" s="7"/>
      <c r="AO2256" s="7"/>
      <c r="AP2256" s="7"/>
      <c r="AQ2256" s="7"/>
      <c r="AR2256" s="7"/>
      <c r="AS2256" s="7"/>
      <c r="AT2256" s="7"/>
      <c r="AU2256" s="7"/>
      <c r="AV2256" s="7"/>
      <c r="AW2256" s="7"/>
      <c r="AX2256" s="7"/>
      <c r="AY2256" s="7"/>
      <c r="AZ2256" s="7"/>
      <c r="BA2256" s="7"/>
      <c r="BB2256" s="7"/>
      <c r="BC2256" s="7"/>
      <c r="BD2256" s="7"/>
      <c r="BE2256" s="7"/>
    </row>
    <row r="2257" spans="2:57" x14ac:dyDescent="0.2">
      <c r="B2257" s="7"/>
      <c r="C2257" s="7"/>
      <c r="E2257" s="7"/>
      <c r="F2257" s="7"/>
      <c r="G2257" s="7"/>
      <c r="H2257" s="7"/>
      <c r="I2257" s="7"/>
      <c r="J2257" s="7"/>
      <c r="K2257" s="7"/>
      <c r="O2257" s="10"/>
      <c r="P2257" s="7"/>
      <c r="Q2257" s="7"/>
      <c r="S2257" s="7"/>
      <c r="T2257" s="7"/>
      <c r="U2257" s="7"/>
      <c r="V2257" s="7"/>
      <c r="X2257" s="7"/>
      <c r="Y2257" s="7"/>
      <c r="Z2257" s="7"/>
      <c r="AA2257" s="7"/>
      <c r="AC2257" s="7"/>
      <c r="AD2257" s="7"/>
      <c r="AF2257" s="7"/>
      <c r="AG2257" s="7"/>
      <c r="AH2257" s="7"/>
      <c r="AI2257" s="7"/>
      <c r="AJ2257" s="7"/>
      <c r="AK2257" s="7"/>
      <c r="AL2257" s="7"/>
      <c r="AM2257" s="7"/>
      <c r="AN2257" s="7"/>
      <c r="AO2257" s="7"/>
      <c r="AP2257" s="7"/>
      <c r="AQ2257" s="7"/>
      <c r="AR2257" s="7"/>
      <c r="AS2257" s="7"/>
      <c r="AT2257" s="7"/>
      <c r="AU2257" s="7"/>
      <c r="AV2257" s="7"/>
      <c r="AW2257" s="7"/>
      <c r="AX2257" s="7"/>
      <c r="AY2257" s="7"/>
      <c r="AZ2257" s="7"/>
      <c r="BA2257" s="7"/>
      <c r="BB2257" s="7"/>
      <c r="BC2257" s="7"/>
      <c r="BD2257" s="7"/>
      <c r="BE2257" s="7"/>
    </row>
    <row r="2258" spans="2:57" x14ac:dyDescent="0.2">
      <c r="B2258" s="7"/>
      <c r="C2258" s="7"/>
      <c r="E2258" s="7"/>
      <c r="F2258" s="7"/>
      <c r="G2258" s="7"/>
      <c r="H2258" s="7"/>
      <c r="I2258" s="7"/>
      <c r="J2258" s="7"/>
      <c r="K2258" s="7"/>
      <c r="O2258" s="10"/>
      <c r="P2258" s="7"/>
      <c r="Q2258" s="7"/>
      <c r="S2258" s="7"/>
      <c r="T2258" s="7"/>
      <c r="U2258" s="7"/>
      <c r="V2258" s="7"/>
      <c r="X2258" s="7"/>
      <c r="Y2258" s="7"/>
      <c r="Z2258" s="7"/>
      <c r="AA2258" s="7"/>
      <c r="AC2258" s="7"/>
      <c r="AD2258" s="7"/>
      <c r="AF2258" s="7"/>
      <c r="AG2258" s="7"/>
      <c r="AH2258" s="7"/>
      <c r="AI2258" s="7"/>
      <c r="AJ2258" s="7"/>
      <c r="AK2258" s="7"/>
      <c r="AL2258" s="7"/>
      <c r="AM2258" s="7"/>
      <c r="AN2258" s="7"/>
      <c r="AO2258" s="7"/>
      <c r="AP2258" s="7"/>
      <c r="AQ2258" s="7"/>
      <c r="AR2258" s="7"/>
      <c r="AS2258" s="7"/>
      <c r="AT2258" s="7"/>
      <c r="AU2258" s="7"/>
      <c r="AV2258" s="7"/>
      <c r="AW2258" s="7"/>
      <c r="AX2258" s="7"/>
      <c r="AY2258" s="7"/>
      <c r="AZ2258" s="7"/>
      <c r="BA2258" s="7"/>
      <c r="BB2258" s="7"/>
      <c r="BC2258" s="7"/>
      <c r="BD2258" s="7"/>
      <c r="BE2258" s="7"/>
    </row>
    <row r="2259" spans="2:57" x14ac:dyDescent="0.2">
      <c r="B2259" s="7"/>
      <c r="C2259" s="7"/>
      <c r="E2259" s="7"/>
      <c r="F2259" s="7"/>
      <c r="G2259" s="7"/>
      <c r="H2259" s="7"/>
      <c r="I2259" s="7"/>
      <c r="J2259" s="7"/>
      <c r="K2259" s="7"/>
      <c r="O2259" s="10"/>
      <c r="P2259" s="7"/>
      <c r="Q2259" s="7"/>
      <c r="S2259" s="7"/>
      <c r="T2259" s="7"/>
      <c r="U2259" s="7"/>
      <c r="V2259" s="7"/>
      <c r="X2259" s="7"/>
      <c r="Y2259" s="7"/>
      <c r="Z2259" s="7"/>
      <c r="AA2259" s="7"/>
      <c r="AC2259" s="7"/>
      <c r="AD2259" s="7"/>
      <c r="AF2259" s="7"/>
      <c r="AG2259" s="7"/>
      <c r="AH2259" s="7"/>
      <c r="AI2259" s="7"/>
      <c r="AJ2259" s="7"/>
      <c r="AK2259" s="7"/>
      <c r="AL2259" s="7"/>
      <c r="AM2259" s="7"/>
      <c r="AN2259" s="7"/>
      <c r="AO2259" s="7"/>
      <c r="AP2259" s="7"/>
      <c r="AQ2259" s="7"/>
      <c r="AR2259" s="7"/>
      <c r="AS2259" s="7"/>
      <c r="AT2259" s="7"/>
      <c r="AU2259" s="7"/>
      <c r="AV2259" s="7"/>
      <c r="AW2259" s="7"/>
      <c r="AX2259" s="7"/>
      <c r="AY2259" s="7"/>
      <c r="AZ2259" s="7"/>
      <c r="BA2259" s="7"/>
      <c r="BB2259" s="7"/>
      <c r="BC2259" s="7"/>
      <c r="BD2259" s="7"/>
      <c r="BE2259" s="7"/>
    </row>
    <row r="2260" spans="2:57" x14ac:dyDescent="0.2">
      <c r="B2260" s="7"/>
      <c r="C2260" s="7"/>
      <c r="E2260" s="7"/>
      <c r="F2260" s="7"/>
      <c r="G2260" s="7"/>
      <c r="H2260" s="7"/>
      <c r="I2260" s="7"/>
      <c r="J2260" s="7"/>
      <c r="K2260" s="7"/>
      <c r="O2260" s="10"/>
      <c r="P2260" s="7"/>
      <c r="Q2260" s="7"/>
      <c r="S2260" s="7"/>
      <c r="T2260" s="7"/>
      <c r="U2260" s="7"/>
      <c r="V2260" s="7"/>
      <c r="X2260" s="7"/>
      <c r="Y2260" s="7"/>
      <c r="Z2260" s="7"/>
      <c r="AA2260" s="7"/>
      <c r="AC2260" s="7"/>
      <c r="AD2260" s="7"/>
      <c r="AF2260" s="7"/>
      <c r="AG2260" s="7"/>
      <c r="AH2260" s="7"/>
      <c r="AI2260" s="7"/>
      <c r="AJ2260" s="7"/>
      <c r="AK2260" s="7"/>
      <c r="AL2260" s="7"/>
      <c r="AM2260" s="7"/>
      <c r="AN2260" s="7"/>
      <c r="AO2260" s="7"/>
      <c r="AP2260" s="7"/>
      <c r="AQ2260" s="7"/>
      <c r="AR2260" s="7"/>
      <c r="AS2260" s="7"/>
      <c r="AT2260" s="7"/>
      <c r="AU2260" s="7"/>
      <c r="AV2260" s="7"/>
      <c r="AW2260" s="7"/>
      <c r="AX2260" s="7"/>
      <c r="AY2260" s="7"/>
      <c r="AZ2260" s="7"/>
      <c r="BA2260" s="7"/>
      <c r="BB2260" s="7"/>
      <c r="BC2260" s="7"/>
      <c r="BD2260" s="7"/>
      <c r="BE2260" s="7"/>
    </row>
    <row r="2261" spans="2:57" x14ac:dyDescent="0.2">
      <c r="B2261" s="7"/>
      <c r="C2261" s="7"/>
      <c r="E2261" s="7"/>
      <c r="F2261" s="7"/>
      <c r="G2261" s="7"/>
      <c r="H2261" s="7"/>
      <c r="I2261" s="7"/>
      <c r="J2261" s="7"/>
      <c r="K2261" s="7"/>
      <c r="O2261" s="10"/>
      <c r="P2261" s="7"/>
      <c r="Q2261" s="7"/>
      <c r="S2261" s="7"/>
      <c r="T2261" s="7"/>
      <c r="U2261" s="7"/>
      <c r="V2261" s="7"/>
      <c r="X2261" s="7"/>
      <c r="Y2261" s="7"/>
      <c r="Z2261" s="7"/>
      <c r="AA2261" s="7"/>
      <c r="AC2261" s="7"/>
      <c r="AD2261" s="7"/>
      <c r="AF2261" s="7"/>
      <c r="AG2261" s="7"/>
      <c r="AH2261" s="7"/>
      <c r="AI2261" s="7"/>
      <c r="AJ2261" s="7"/>
      <c r="AK2261" s="7"/>
      <c r="AL2261" s="7"/>
      <c r="AM2261" s="7"/>
      <c r="AN2261" s="7"/>
      <c r="AO2261" s="7"/>
      <c r="AP2261" s="7"/>
      <c r="AQ2261" s="7"/>
      <c r="AR2261" s="7"/>
      <c r="AS2261" s="7"/>
      <c r="AT2261" s="7"/>
      <c r="AU2261" s="7"/>
      <c r="AV2261" s="7"/>
      <c r="AW2261" s="7"/>
      <c r="AX2261" s="7"/>
      <c r="AY2261" s="7"/>
      <c r="AZ2261" s="7"/>
      <c r="BA2261" s="7"/>
      <c r="BB2261" s="7"/>
      <c r="BC2261" s="7"/>
      <c r="BD2261" s="7"/>
      <c r="BE2261" s="7"/>
    </row>
    <row r="2262" spans="2:57" x14ac:dyDescent="0.2">
      <c r="B2262" s="7"/>
      <c r="C2262" s="7"/>
      <c r="E2262" s="7"/>
      <c r="F2262" s="7"/>
      <c r="G2262" s="7"/>
      <c r="H2262" s="7"/>
      <c r="I2262" s="7"/>
      <c r="J2262" s="7"/>
      <c r="K2262" s="7"/>
      <c r="O2262" s="10"/>
      <c r="P2262" s="7"/>
      <c r="Q2262" s="7"/>
      <c r="S2262" s="7"/>
      <c r="T2262" s="7"/>
      <c r="U2262" s="7"/>
      <c r="V2262" s="7"/>
      <c r="X2262" s="7"/>
      <c r="Y2262" s="7"/>
      <c r="Z2262" s="7"/>
      <c r="AA2262" s="7"/>
      <c r="AC2262" s="7"/>
      <c r="AD2262" s="7"/>
      <c r="AF2262" s="7"/>
      <c r="AG2262" s="7"/>
      <c r="AH2262" s="7"/>
      <c r="AI2262" s="7"/>
      <c r="AJ2262" s="7"/>
      <c r="AK2262" s="7"/>
      <c r="AL2262" s="7"/>
      <c r="AM2262" s="7"/>
      <c r="AN2262" s="7"/>
      <c r="AO2262" s="7"/>
      <c r="AP2262" s="7"/>
      <c r="AQ2262" s="7"/>
      <c r="AR2262" s="7"/>
      <c r="AS2262" s="7"/>
      <c r="AT2262" s="7"/>
      <c r="AU2262" s="7"/>
      <c r="AV2262" s="7"/>
      <c r="AW2262" s="7"/>
      <c r="AX2262" s="7"/>
      <c r="AY2262" s="7"/>
      <c r="AZ2262" s="7"/>
      <c r="BA2262" s="7"/>
      <c r="BB2262" s="7"/>
      <c r="BC2262" s="7"/>
      <c r="BD2262" s="7"/>
      <c r="BE2262" s="7"/>
    </row>
    <row r="2263" spans="2:57" x14ac:dyDescent="0.2">
      <c r="B2263" s="7"/>
      <c r="C2263" s="7"/>
      <c r="E2263" s="7"/>
      <c r="F2263" s="7"/>
      <c r="G2263" s="7"/>
      <c r="H2263" s="7"/>
      <c r="I2263" s="7"/>
      <c r="J2263" s="7"/>
      <c r="K2263" s="7"/>
      <c r="O2263" s="10"/>
      <c r="P2263" s="7"/>
      <c r="Q2263" s="7"/>
      <c r="S2263" s="7"/>
      <c r="T2263" s="7"/>
      <c r="U2263" s="7"/>
      <c r="V2263" s="7"/>
      <c r="X2263" s="7"/>
      <c r="Y2263" s="7"/>
      <c r="Z2263" s="7"/>
      <c r="AA2263" s="7"/>
      <c r="AC2263" s="7"/>
      <c r="AD2263" s="7"/>
      <c r="AF2263" s="7"/>
      <c r="AG2263" s="7"/>
      <c r="AH2263" s="7"/>
      <c r="AI2263" s="7"/>
      <c r="AJ2263" s="7"/>
      <c r="AK2263" s="7"/>
      <c r="AL2263" s="7"/>
      <c r="AM2263" s="7"/>
      <c r="AN2263" s="7"/>
      <c r="AO2263" s="7"/>
      <c r="AP2263" s="7"/>
      <c r="AQ2263" s="7"/>
      <c r="AR2263" s="7"/>
      <c r="AS2263" s="7"/>
      <c r="AT2263" s="7"/>
      <c r="AU2263" s="7"/>
      <c r="AV2263" s="7"/>
      <c r="AW2263" s="7"/>
      <c r="AX2263" s="7"/>
      <c r="AY2263" s="7"/>
      <c r="AZ2263" s="7"/>
      <c r="BA2263" s="7"/>
      <c r="BB2263" s="7"/>
      <c r="BC2263" s="7"/>
      <c r="BD2263" s="7"/>
      <c r="BE2263" s="7"/>
    </row>
    <row r="2264" spans="2:57" x14ac:dyDescent="0.2">
      <c r="B2264" s="7"/>
      <c r="C2264" s="7"/>
      <c r="E2264" s="7"/>
      <c r="F2264" s="7"/>
      <c r="G2264" s="7"/>
      <c r="H2264" s="7"/>
      <c r="I2264" s="7"/>
      <c r="J2264" s="7"/>
      <c r="K2264" s="7"/>
      <c r="O2264" s="10"/>
      <c r="P2264" s="7"/>
      <c r="Q2264" s="7"/>
      <c r="S2264" s="7"/>
      <c r="T2264" s="7"/>
      <c r="U2264" s="7"/>
      <c r="V2264" s="7"/>
      <c r="X2264" s="7"/>
      <c r="Y2264" s="7"/>
      <c r="Z2264" s="7"/>
      <c r="AA2264" s="7"/>
      <c r="AC2264" s="7"/>
      <c r="AD2264" s="7"/>
      <c r="AF2264" s="7"/>
      <c r="AG2264" s="7"/>
      <c r="AH2264" s="7"/>
      <c r="AI2264" s="7"/>
      <c r="AJ2264" s="7"/>
      <c r="AK2264" s="7"/>
      <c r="AL2264" s="7"/>
      <c r="AM2264" s="7"/>
      <c r="AN2264" s="7"/>
      <c r="AO2264" s="7"/>
      <c r="AP2264" s="7"/>
      <c r="AQ2264" s="7"/>
      <c r="AR2264" s="7"/>
      <c r="AS2264" s="7"/>
      <c r="AT2264" s="7"/>
      <c r="AU2264" s="7"/>
      <c r="AV2264" s="7"/>
      <c r="AW2264" s="7"/>
      <c r="AX2264" s="7"/>
      <c r="AY2264" s="7"/>
      <c r="AZ2264" s="7"/>
      <c r="BA2264" s="7"/>
      <c r="BB2264" s="7"/>
      <c r="BC2264" s="7"/>
      <c r="BD2264" s="7"/>
      <c r="BE2264" s="7"/>
    </row>
    <row r="2265" spans="2:57" x14ac:dyDescent="0.2">
      <c r="B2265" s="7"/>
      <c r="C2265" s="7"/>
      <c r="E2265" s="7"/>
      <c r="F2265" s="7"/>
      <c r="G2265" s="7"/>
      <c r="H2265" s="7"/>
      <c r="I2265" s="7"/>
      <c r="J2265" s="7"/>
      <c r="K2265" s="7"/>
      <c r="O2265" s="10"/>
      <c r="P2265" s="7"/>
      <c r="Q2265" s="7"/>
      <c r="S2265" s="7"/>
      <c r="T2265" s="7"/>
      <c r="U2265" s="7"/>
      <c r="V2265" s="7"/>
      <c r="X2265" s="7"/>
      <c r="Y2265" s="7"/>
      <c r="Z2265" s="7"/>
      <c r="AA2265" s="7"/>
      <c r="AC2265" s="7"/>
      <c r="AD2265" s="7"/>
      <c r="AF2265" s="7"/>
      <c r="AG2265" s="7"/>
      <c r="AH2265" s="7"/>
      <c r="AI2265" s="7"/>
      <c r="AJ2265" s="7"/>
      <c r="AK2265" s="7"/>
      <c r="AL2265" s="7"/>
      <c r="AM2265" s="7"/>
      <c r="AN2265" s="7"/>
      <c r="AO2265" s="7"/>
      <c r="AP2265" s="7"/>
      <c r="AQ2265" s="7"/>
      <c r="AR2265" s="7"/>
      <c r="AS2265" s="7"/>
      <c r="AT2265" s="7"/>
      <c r="AU2265" s="7"/>
      <c r="AV2265" s="7"/>
      <c r="AW2265" s="7"/>
      <c r="AX2265" s="7"/>
      <c r="AY2265" s="7"/>
      <c r="AZ2265" s="7"/>
      <c r="BA2265" s="7"/>
      <c r="BB2265" s="7"/>
      <c r="BC2265" s="7"/>
      <c r="BD2265" s="7"/>
      <c r="BE2265" s="7"/>
    </row>
    <row r="2266" spans="2:57" x14ac:dyDescent="0.2">
      <c r="B2266" s="7"/>
      <c r="C2266" s="7"/>
      <c r="E2266" s="7"/>
      <c r="F2266" s="7"/>
      <c r="G2266" s="7"/>
      <c r="H2266" s="7"/>
      <c r="I2266" s="7"/>
      <c r="J2266" s="7"/>
      <c r="K2266" s="7"/>
      <c r="O2266" s="10"/>
      <c r="P2266" s="7"/>
      <c r="Q2266" s="7"/>
      <c r="S2266" s="7"/>
      <c r="T2266" s="7"/>
      <c r="U2266" s="7"/>
      <c r="V2266" s="7"/>
      <c r="X2266" s="7"/>
      <c r="Y2266" s="7"/>
      <c r="Z2266" s="7"/>
      <c r="AA2266" s="7"/>
      <c r="AC2266" s="7"/>
      <c r="AD2266" s="7"/>
      <c r="AF2266" s="7"/>
      <c r="AG2266" s="7"/>
      <c r="AH2266" s="7"/>
      <c r="AI2266" s="7"/>
      <c r="AJ2266" s="7"/>
      <c r="AK2266" s="7"/>
      <c r="AL2266" s="7"/>
      <c r="AM2266" s="7"/>
      <c r="AN2266" s="7"/>
      <c r="AO2266" s="7"/>
      <c r="AP2266" s="7"/>
      <c r="AQ2266" s="7"/>
      <c r="AR2266" s="7"/>
      <c r="AS2266" s="7"/>
      <c r="AT2266" s="7"/>
      <c r="AU2266" s="7"/>
      <c r="AV2266" s="7"/>
      <c r="AW2266" s="7"/>
      <c r="AX2266" s="7"/>
      <c r="AY2266" s="7"/>
      <c r="AZ2266" s="7"/>
      <c r="BA2266" s="7"/>
      <c r="BB2266" s="7"/>
      <c r="BC2266" s="7"/>
      <c r="BD2266" s="7"/>
      <c r="BE2266" s="7"/>
    </row>
    <row r="2267" spans="2:57" x14ac:dyDescent="0.2">
      <c r="B2267" s="7"/>
      <c r="C2267" s="7"/>
      <c r="E2267" s="7"/>
      <c r="F2267" s="7"/>
      <c r="G2267" s="7"/>
      <c r="H2267" s="7"/>
      <c r="I2267" s="7"/>
      <c r="J2267" s="7"/>
      <c r="K2267" s="7"/>
      <c r="O2267" s="10"/>
      <c r="P2267" s="7"/>
      <c r="Q2267" s="7"/>
      <c r="S2267" s="7"/>
      <c r="T2267" s="7"/>
      <c r="U2267" s="7"/>
      <c r="V2267" s="7"/>
      <c r="X2267" s="7"/>
      <c r="Y2267" s="7"/>
      <c r="Z2267" s="7"/>
      <c r="AA2267" s="7"/>
      <c r="AC2267" s="7"/>
      <c r="AD2267" s="7"/>
      <c r="AF2267" s="7"/>
      <c r="AG2267" s="7"/>
      <c r="AH2267" s="7"/>
      <c r="AI2267" s="7"/>
      <c r="AJ2267" s="7"/>
      <c r="AK2267" s="7"/>
      <c r="AL2267" s="7"/>
      <c r="AM2267" s="7"/>
      <c r="AN2267" s="7"/>
      <c r="AO2267" s="7"/>
      <c r="AP2267" s="7"/>
      <c r="AQ2267" s="7"/>
      <c r="AR2267" s="7"/>
      <c r="AS2267" s="7"/>
      <c r="AT2267" s="7"/>
      <c r="AU2267" s="7"/>
      <c r="AV2267" s="7"/>
      <c r="AW2267" s="7"/>
      <c r="AX2267" s="7"/>
      <c r="AY2267" s="7"/>
      <c r="AZ2267" s="7"/>
      <c r="BA2267" s="7"/>
      <c r="BB2267" s="7"/>
      <c r="BC2267" s="7"/>
      <c r="BD2267" s="7"/>
      <c r="BE2267" s="7"/>
    </row>
    <row r="2268" spans="2:57" x14ac:dyDescent="0.2">
      <c r="B2268" s="7"/>
      <c r="C2268" s="7"/>
      <c r="E2268" s="7"/>
      <c r="F2268" s="7"/>
      <c r="G2268" s="7"/>
      <c r="H2268" s="7"/>
      <c r="I2268" s="7"/>
      <c r="J2268" s="7"/>
      <c r="K2268" s="7"/>
      <c r="O2268" s="10"/>
      <c r="P2268" s="7"/>
      <c r="Q2268" s="7"/>
      <c r="S2268" s="7"/>
      <c r="T2268" s="7"/>
      <c r="U2268" s="7"/>
      <c r="V2268" s="7"/>
      <c r="X2268" s="7"/>
      <c r="Y2268" s="7"/>
      <c r="Z2268" s="7"/>
      <c r="AA2268" s="7"/>
      <c r="AC2268" s="7"/>
      <c r="AD2268" s="7"/>
      <c r="AF2268" s="7"/>
      <c r="AG2268" s="7"/>
      <c r="AH2268" s="7"/>
      <c r="AI2268" s="7"/>
      <c r="AJ2268" s="7"/>
      <c r="AK2268" s="7"/>
      <c r="AL2268" s="7"/>
      <c r="AM2268" s="7"/>
      <c r="AN2268" s="7"/>
      <c r="AO2268" s="7"/>
      <c r="AP2268" s="7"/>
      <c r="AQ2268" s="7"/>
      <c r="AR2268" s="7"/>
      <c r="AS2268" s="7"/>
      <c r="AT2268" s="7"/>
      <c r="AU2268" s="7"/>
      <c r="AV2268" s="7"/>
      <c r="AW2268" s="7"/>
      <c r="AX2268" s="7"/>
      <c r="AY2268" s="7"/>
      <c r="AZ2268" s="7"/>
      <c r="BA2268" s="7"/>
      <c r="BB2268" s="7"/>
      <c r="BC2268" s="7"/>
      <c r="BD2268" s="7"/>
      <c r="BE2268" s="7"/>
    </row>
    <row r="2269" spans="2:57" x14ac:dyDescent="0.2">
      <c r="B2269" s="7"/>
      <c r="C2269" s="7"/>
      <c r="E2269" s="7"/>
      <c r="F2269" s="7"/>
      <c r="G2269" s="7"/>
      <c r="H2269" s="7"/>
      <c r="I2269" s="7"/>
      <c r="J2269" s="7"/>
      <c r="K2269" s="7"/>
      <c r="O2269" s="10"/>
      <c r="P2269" s="7"/>
      <c r="Q2269" s="7"/>
      <c r="S2269" s="7"/>
      <c r="T2269" s="7"/>
      <c r="U2269" s="7"/>
      <c r="V2269" s="7"/>
      <c r="X2269" s="7"/>
      <c r="Y2269" s="7"/>
      <c r="Z2269" s="7"/>
      <c r="AA2269" s="7"/>
      <c r="AC2269" s="7"/>
      <c r="AD2269" s="7"/>
      <c r="AF2269" s="7"/>
      <c r="AG2269" s="7"/>
      <c r="AH2269" s="7"/>
      <c r="AI2269" s="7"/>
      <c r="AJ2269" s="7"/>
      <c r="AK2269" s="7"/>
      <c r="AL2269" s="7"/>
      <c r="AM2269" s="7"/>
      <c r="AN2269" s="7"/>
      <c r="AO2269" s="7"/>
      <c r="AP2269" s="7"/>
      <c r="AQ2269" s="7"/>
      <c r="AR2269" s="7"/>
      <c r="AS2269" s="7"/>
      <c r="AT2269" s="7"/>
      <c r="AU2269" s="7"/>
      <c r="AV2269" s="7"/>
      <c r="AW2269" s="7"/>
      <c r="AX2269" s="7"/>
      <c r="AY2269" s="7"/>
      <c r="AZ2269" s="7"/>
      <c r="BA2269" s="7"/>
      <c r="BB2269" s="7"/>
      <c r="BC2269" s="7"/>
      <c r="BD2269" s="7"/>
      <c r="BE2269" s="7"/>
    </row>
    <row r="2270" spans="2:57" x14ac:dyDescent="0.2">
      <c r="B2270" s="7"/>
      <c r="C2270" s="7"/>
      <c r="E2270" s="7"/>
      <c r="F2270" s="7"/>
      <c r="G2270" s="7"/>
      <c r="H2270" s="7"/>
      <c r="I2270" s="7"/>
      <c r="J2270" s="7"/>
      <c r="K2270" s="7"/>
      <c r="O2270" s="10"/>
      <c r="P2270" s="7"/>
      <c r="Q2270" s="7"/>
      <c r="S2270" s="7"/>
      <c r="T2270" s="7"/>
      <c r="U2270" s="7"/>
      <c r="V2270" s="7"/>
      <c r="X2270" s="7"/>
      <c r="Y2270" s="7"/>
      <c r="Z2270" s="7"/>
      <c r="AA2270" s="7"/>
      <c r="AC2270" s="7"/>
      <c r="AD2270" s="7"/>
      <c r="AF2270" s="7"/>
      <c r="AG2270" s="7"/>
      <c r="AH2270" s="7"/>
      <c r="AI2270" s="7"/>
      <c r="AJ2270" s="7"/>
      <c r="AK2270" s="7"/>
      <c r="AL2270" s="7"/>
      <c r="AM2270" s="7"/>
      <c r="AN2270" s="7"/>
      <c r="AO2270" s="7"/>
      <c r="AP2270" s="7"/>
      <c r="AQ2270" s="7"/>
      <c r="AR2270" s="7"/>
      <c r="AS2270" s="7"/>
      <c r="AT2270" s="7"/>
      <c r="AU2270" s="7"/>
      <c r="AV2270" s="7"/>
      <c r="AW2270" s="7"/>
      <c r="AX2270" s="7"/>
      <c r="AY2270" s="7"/>
      <c r="AZ2270" s="7"/>
      <c r="BA2270" s="7"/>
      <c r="BB2270" s="7"/>
      <c r="BC2270" s="7"/>
      <c r="BD2270" s="7"/>
      <c r="BE2270" s="7"/>
    </row>
    <row r="2271" spans="2:57" x14ac:dyDescent="0.2">
      <c r="B2271" s="7"/>
      <c r="C2271" s="7"/>
      <c r="E2271" s="7"/>
      <c r="F2271" s="7"/>
      <c r="G2271" s="7"/>
      <c r="H2271" s="7"/>
      <c r="I2271" s="7"/>
      <c r="J2271" s="7"/>
      <c r="K2271" s="7"/>
      <c r="O2271" s="10"/>
      <c r="P2271" s="7"/>
      <c r="Q2271" s="7"/>
      <c r="S2271" s="7"/>
      <c r="T2271" s="7"/>
      <c r="U2271" s="7"/>
      <c r="V2271" s="7"/>
      <c r="X2271" s="7"/>
      <c r="Y2271" s="7"/>
      <c r="Z2271" s="7"/>
      <c r="AA2271" s="7"/>
      <c r="AC2271" s="7"/>
      <c r="AD2271" s="7"/>
      <c r="AF2271" s="7"/>
      <c r="AG2271" s="7"/>
      <c r="AH2271" s="7"/>
      <c r="AI2271" s="7"/>
      <c r="AJ2271" s="7"/>
      <c r="AK2271" s="7"/>
      <c r="AL2271" s="7"/>
      <c r="AM2271" s="7"/>
      <c r="AN2271" s="7"/>
      <c r="AO2271" s="7"/>
      <c r="AP2271" s="7"/>
      <c r="AQ2271" s="7"/>
      <c r="AR2271" s="7"/>
      <c r="AS2271" s="7"/>
      <c r="AT2271" s="7"/>
      <c r="AU2271" s="7"/>
      <c r="AV2271" s="7"/>
      <c r="AW2271" s="7"/>
      <c r="AX2271" s="7"/>
      <c r="AY2271" s="7"/>
      <c r="AZ2271" s="7"/>
      <c r="BA2271" s="7"/>
      <c r="BB2271" s="7"/>
      <c r="BC2271" s="7"/>
      <c r="BD2271" s="7"/>
      <c r="BE2271" s="7"/>
    </row>
    <row r="2272" spans="2:57" x14ac:dyDescent="0.2">
      <c r="B2272" s="7"/>
      <c r="C2272" s="7"/>
      <c r="E2272" s="7"/>
      <c r="F2272" s="7"/>
      <c r="G2272" s="7"/>
      <c r="H2272" s="7"/>
      <c r="I2272" s="7"/>
      <c r="J2272" s="7"/>
      <c r="K2272" s="7"/>
      <c r="O2272" s="10"/>
      <c r="P2272" s="7"/>
      <c r="Q2272" s="7"/>
      <c r="S2272" s="7"/>
      <c r="T2272" s="7"/>
      <c r="U2272" s="7"/>
      <c r="V2272" s="7"/>
      <c r="X2272" s="7"/>
      <c r="Y2272" s="7"/>
      <c r="Z2272" s="7"/>
      <c r="AA2272" s="7"/>
      <c r="AC2272" s="7"/>
      <c r="AD2272" s="7"/>
      <c r="AF2272" s="7"/>
      <c r="AG2272" s="7"/>
      <c r="AH2272" s="7"/>
      <c r="AI2272" s="7"/>
      <c r="AJ2272" s="7"/>
      <c r="AK2272" s="7"/>
      <c r="AL2272" s="7"/>
      <c r="AM2272" s="7"/>
      <c r="AN2272" s="7"/>
      <c r="AO2272" s="7"/>
      <c r="AP2272" s="7"/>
      <c r="AQ2272" s="7"/>
      <c r="AR2272" s="7"/>
      <c r="AS2272" s="7"/>
      <c r="AT2272" s="7"/>
      <c r="AU2272" s="7"/>
      <c r="AV2272" s="7"/>
      <c r="AW2272" s="7"/>
      <c r="AX2272" s="7"/>
      <c r="AY2272" s="7"/>
      <c r="AZ2272" s="7"/>
      <c r="BA2272" s="7"/>
      <c r="BB2272" s="7"/>
      <c r="BC2272" s="7"/>
      <c r="BD2272" s="7"/>
      <c r="BE2272" s="7"/>
    </row>
    <row r="2273" spans="2:57" x14ac:dyDescent="0.2">
      <c r="B2273" s="7"/>
      <c r="C2273" s="7"/>
      <c r="E2273" s="7"/>
      <c r="F2273" s="7"/>
      <c r="G2273" s="7"/>
      <c r="H2273" s="7"/>
      <c r="I2273" s="7"/>
      <c r="J2273" s="7"/>
      <c r="K2273" s="7"/>
      <c r="O2273" s="10"/>
      <c r="P2273" s="7"/>
      <c r="Q2273" s="7"/>
      <c r="S2273" s="7"/>
      <c r="T2273" s="7"/>
      <c r="U2273" s="7"/>
      <c r="V2273" s="7"/>
      <c r="X2273" s="7"/>
      <c r="Y2273" s="7"/>
      <c r="Z2273" s="7"/>
      <c r="AA2273" s="7"/>
      <c r="AC2273" s="7"/>
      <c r="AD2273" s="7"/>
      <c r="AF2273" s="7"/>
      <c r="AG2273" s="7"/>
      <c r="AH2273" s="7"/>
      <c r="AI2273" s="7"/>
      <c r="AJ2273" s="7"/>
      <c r="AK2273" s="7"/>
      <c r="AL2273" s="7"/>
      <c r="AM2273" s="7"/>
      <c r="AN2273" s="7"/>
      <c r="AO2273" s="7"/>
      <c r="AP2273" s="7"/>
      <c r="AQ2273" s="7"/>
      <c r="AR2273" s="7"/>
      <c r="AS2273" s="7"/>
      <c r="AT2273" s="7"/>
      <c r="AU2273" s="7"/>
      <c r="AV2273" s="7"/>
      <c r="AW2273" s="7"/>
      <c r="AX2273" s="7"/>
      <c r="AY2273" s="7"/>
      <c r="AZ2273" s="7"/>
      <c r="BA2273" s="7"/>
      <c r="BB2273" s="7"/>
      <c r="BC2273" s="7"/>
      <c r="BD2273" s="7"/>
      <c r="BE2273" s="7"/>
    </row>
    <row r="2274" spans="2:57" x14ac:dyDescent="0.2">
      <c r="B2274" s="7"/>
      <c r="C2274" s="7"/>
      <c r="E2274" s="7"/>
      <c r="F2274" s="7"/>
      <c r="G2274" s="7"/>
      <c r="H2274" s="7"/>
      <c r="I2274" s="7"/>
      <c r="J2274" s="7"/>
      <c r="K2274" s="7"/>
      <c r="O2274" s="10"/>
      <c r="P2274" s="7"/>
      <c r="Q2274" s="7"/>
      <c r="S2274" s="7"/>
      <c r="T2274" s="7"/>
      <c r="U2274" s="7"/>
      <c r="V2274" s="7"/>
      <c r="X2274" s="7"/>
      <c r="Y2274" s="7"/>
      <c r="Z2274" s="7"/>
      <c r="AA2274" s="7"/>
      <c r="AC2274" s="7"/>
      <c r="AD2274" s="7"/>
      <c r="AF2274" s="7"/>
      <c r="AG2274" s="7"/>
      <c r="AH2274" s="7"/>
      <c r="AI2274" s="7"/>
      <c r="AJ2274" s="7"/>
      <c r="AK2274" s="7"/>
      <c r="AL2274" s="7"/>
      <c r="AM2274" s="7"/>
      <c r="AN2274" s="7"/>
      <c r="AO2274" s="7"/>
      <c r="AP2274" s="7"/>
      <c r="AQ2274" s="7"/>
      <c r="AR2274" s="7"/>
      <c r="AS2274" s="7"/>
      <c r="AT2274" s="7"/>
      <c r="AU2274" s="7"/>
      <c r="AV2274" s="7"/>
      <c r="AW2274" s="7"/>
      <c r="AX2274" s="7"/>
      <c r="AY2274" s="7"/>
      <c r="AZ2274" s="7"/>
      <c r="BA2274" s="7"/>
      <c r="BB2274" s="7"/>
      <c r="BC2274" s="7"/>
      <c r="BD2274" s="7"/>
      <c r="BE2274" s="7"/>
    </row>
    <row r="2275" spans="2:57" x14ac:dyDescent="0.2">
      <c r="B2275" s="7"/>
      <c r="C2275" s="7"/>
      <c r="E2275" s="7"/>
      <c r="F2275" s="7"/>
      <c r="G2275" s="7"/>
      <c r="H2275" s="7"/>
      <c r="I2275" s="7"/>
      <c r="J2275" s="7"/>
      <c r="K2275" s="7"/>
      <c r="O2275" s="10"/>
      <c r="P2275" s="7"/>
      <c r="Q2275" s="7"/>
      <c r="S2275" s="7"/>
      <c r="T2275" s="7"/>
      <c r="U2275" s="7"/>
      <c r="V2275" s="7"/>
      <c r="X2275" s="7"/>
      <c r="Y2275" s="7"/>
      <c r="Z2275" s="7"/>
      <c r="AA2275" s="7"/>
      <c r="AC2275" s="7"/>
      <c r="AD2275" s="7"/>
      <c r="AF2275" s="7"/>
      <c r="AG2275" s="7"/>
      <c r="AH2275" s="7"/>
      <c r="AI2275" s="7"/>
      <c r="AJ2275" s="7"/>
      <c r="AK2275" s="7"/>
      <c r="AL2275" s="7"/>
      <c r="AM2275" s="7"/>
      <c r="AN2275" s="7"/>
      <c r="AO2275" s="7"/>
      <c r="AP2275" s="7"/>
      <c r="AQ2275" s="7"/>
      <c r="AR2275" s="7"/>
      <c r="AS2275" s="7"/>
      <c r="AT2275" s="7"/>
      <c r="AU2275" s="7"/>
      <c r="AV2275" s="7"/>
      <c r="AW2275" s="7"/>
      <c r="AX2275" s="7"/>
      <c r="AY2275" s="7"/>
      <c r="AZ2275" s="7"/>
      <c r="BA2275" s="7"/>
      <c r="BB2275" s="7"/>
      <c r="BC2275" s="7"/>
      <c r="BD2275" s="7"/>
      <c r="BE2275" s="7"/>
    </row>
    <row r="2276" spans="2:57" x14ac:dyDescent="0.2">
      <c r="B2276" s="7"/>
      <c r="C2276" s="7"/>
      <c r="E2276" s="7"/>
      <c r="F2276" s="7"/>
      <c r="G2276" s="7"/>
      <c r="H2276" s="7"/>
      <c r="I2276" s="7"/>
      <c r="J2276" s="7"/>
      <c r="K2276" s="7"/>
      <c r="O2276" s="10"/>
      <c r="P2276" s="7"/>
      <c r="Q2276" s="7"/>
      <c r="S2276" s="7"/>
      <c r="T2276" s="7"/>
      <c r="U2276" s="7"/>
      <c r="V2276" s="7"/>
      <c r="X2276" s="7"/>
      <c r="Y2276" s="7"/>
      <c r="Z2276" s="7"/>
      <c r="AA2276" s="7"/>
      <c r="AC2276" s="7"/>
      <c r="AD2276" s="7"/>
      <c r="AF2276" s="7"/>
      <c r="AG2276" s="7"/>
      <c r="AH2276" s="7"/>
      <c r="AI2276" s="7"/>
      <c r="AJ2276" s="7"/>
      <c r="AK2276" s="7"/>
      <c r="AL2276" s="7"/>
      <c r="AM2276" s="7"/>
      <c r="AN2276" s="7"/>
      <c r="AO2276" s="7"/>
      <c r="AP2276" s="7"/>
      <c r="AQ2276" s="7"/>
      <c r="AR2276" s="7"/>
      <c r="AS2276" s="7"/>
      <c r="AT2276" s="7"/>
      <c r="AU2276" s="7"/>
      <c r="AV2276" s="7"/>
      <c r="AW2276" s="7"/>
      <c r="AX2276" s="7"/>
      <c r="AY2276" s="7"/>
      <c r="AZ2276" s="7"/>
      <c r="BA2276" s="7"/>
      <c r="BB2276" s="7"/>
      <c r="BC2276" s="7"/>
      <c r="BD2276" s="7"/>
      <c r="BE2276" s="7"/>
    </row>
    <row r="2277" spans="2:57" x14ac:dyDescent="0.2">
      <c r="B2277" s="7"/>
      <c r="C2277" s="7"/>
      <c r="E2277" s="7"/>
      <c r="F2277" s="7"/>
      <c r="G2277" s="7"/>
      <c r="H2277" s="7"/>
      <c r="I2277" s="7"/>
      <c r="J2277" s="7"/>
      <c r="K2277" s="7"/>
      <c r="O2277" s="10"/>
      <c r="P2277" s="7"/>
      <c r="Q2277" s="7"/>
      <c r="S2277" s="7"/>
      <c r="T2277" s="7"/>
      <c r="U2277" s="7"/>
      <c r="V2277" s="7"/>
      <c r="X2277" s="7"/>
      <c r="Y2277" s="7"/>
      <c r="Z2277" s="7"/>
      <c r="AA2277" s="7"/>
      <c r="AC2277" s="7"/>
      <c r="AD2277" s="7"/>
      <c r="AF2277" s="7"/>
      <c r="AG2277" s="7"/>
      <c r="AH2277" s="7"/>
      <c r="AI2277" s="7"/>
      <c r="AJ2277" s="7"/>
      <c r="AK2277" s="7"/>
      <c r="AL2277" s="7"/>
      <c r="AM2277" s="7"/>
      <c r="AN2277" s="7"/>
      <c r="AO2277" s="7"/>
      <c r="AP2277" s="7"/>
      <c r="AQ2277" s="7"/>
      <c r="AR2277" s="7"/>
      <c r="AS2277" s="7"/>
      <c r="AT2277" s="7"/>
      <c r="AU2277" s="7"/>
      <c r="AV2277" s="7"/>
      <c r="AW2277" s="7"/>
      <c r="AX2277" s="7"/>
      <c r="AY2277" s="7"/>
      <c r="AZ2277" s="7"/>
      <c r="BA2277" s="7"/>
      <c r="BB2277" s="7"/>
      <c r="BC2277" s="7"/>
      <c r="BD2277" s="7"/>
      <c r="BE2277" s="7"/>
    </row>
    <row r="2278" spans="2:57" x14ac:dyDescent="0.2">
      <c r="B2278" s="7"/>
      <c r="C2278" s="7"/>
      <c r="E2278" s="7"/>
      <c r="F2278" s="7"/>
      <c r="G2278" s="7"/>
      <c r="H2278" s="7"/>
      <c r="I2278" s="7"/>
      <c r="J2278" s="7"/>
      <c r="K2278" s="7"/>
      <c r="O2278" s="10"/>
      <c r="P2278" s="7"/>
      <c r="Q2278" s="7"/>
      <c r="S2278" s="7"/>
      <c r="T2278" s="7"/>
      <c r="U2278" s="7"/>
      <c r="V2278" s="7"/>
      <c r="X2278" s="7"/>
      <c r="Y2278" s="7"/>
      <c r="Z2278" s="7"/>
      <c r="AA2278" s="7"/>
      <c r="AC2278" s="7"/>
      <c r="AD2278" s="7"/>
      <c r="AF2278" s="7"/>
      <c r="AG2278" s="7"/>
      <c r="AH2278" s="7"/>
      <c r="AI2278" s="7"/>
      <c r="AJ2278" s="7"/>
      <c r="AK2278" s="7"/>
      <c r="AL2278" s="7"/>
      <c r="AM2278" s="7"/>
      <c r="AN2278" s="7"/>
      <c r="AO2278" s="7"/>
      <c r="AP2278" s="7"/>
      <c r="AQ2278" s="7"/>
      <c r="AR2278" s="7"/>
      <c r="AS2278" s="7"/>
      <c r="AT2278" s="7"/>
      <c r="AU2278" s="7"/>
      <c r="AV2278" s="7"/>
      <c r="AW2278" s="7"/>
      <c r="AX2278" s="7"/>
      <c r="AY2278" s="7"/>
      <c r="AZ2278" s="7"/>
      <c r="BA2278" s="7"/>
      <c r="BB2278" s="7"/>
      <c r="BC2278" s="7"/>
      <c r="BD2278" s="7"/>
      <c r="BE2278" s="7"/>
    </row>
    <row r="2279" spans="2:57" x14ac:dyDescent="0.2">
      <c r="B2279" s="7"/>
      <c r="C2279" s="7"/>
      <c r="E2279" s="7"/>
      <c r="F2279" s="7"/>
      <c r="G2279" s="7"/>
      <c r="H2279" s="7"/>
      <c r="I2279" s="7"/>
      <c r="J2279" s="7"/>
      <c r="K2279" s="7"/>
      <c r="O2279" s="10"/>
      <c r="P2279" s="7"/>
      <c r="Q2279" s="7"/>
      <c r="S2279" s="7"/>
      <c r="T2279" s="7"/>
      <c r="U2279" s="7"/>
      <c r="V2279" s="7"/>
      <c r="X2279" s="7"/>
      <c r="Y2279" s="7"/>
      <c r="Z2279" s="7"/>
      <c r="AA2279" s="7"/>
      <c r="AC2279" s="7"/>
      <c r="AD2279" s="7"/>
      <c r="AF2279" s="7"/>
      <c r="AG2279" s="7"/>
      <c r="AH2279" s="7"/>
      <c r="AI2279" s="7"/>
      <c r="AJ2279" s="7"/>
      <c r="AK2279" s="7"/>
      <c r="AL2279" s="7"/>
      <c r="AM2279" s="7"/>
      <c r="AN2279" s="7"/>
      <c r="AO2279" s="7"/>
      <c r="AP2279" s="7"/>
      <c r="AQ2279" s="7"/>
      <c r="AR2279" s="7"/>
      <c r="AS2279" s="7"/>
      <c r="AT2279" s="7"/>
      <c r="AU2279" s="7"/>
      <c r="AV2279" s="7"/>
      <c r="AW2279" s="7"/>
      <c r="AX2279" s="7"/>
      <c r="AY2279" s="7"/>
      <c r="AZ2279" s="7"/>
      <c r="BA2279" s="7"/>
      <c r="BB2279" s="7"/>
      <c r="BC2279" s="7"/>
      <c r="BD2279" s="7"/>
      <c r="BE2279" s="7"/>
    </row>
    <row r="2280" spans="2:57" x14ac:dyDescent="0.2">
      <c r="B2280" s="7"/>
      <c r="C2280" s="7"/>
      <c r="E2280" s="7"/>
      <c r="F2280" s="7"/>
      <c r="G2280" s="7"/>
      <c r="H2280" s="7"/>
      <c r="I2280" s="7"/>
      <c r="J2280" s="7"/>
      <c r="K2280" s="7"/>
      <c r="O2280" s="10"/>
      <c r="P2280" s="7"/>
      <c r="Q2280" s="7"/>
      <c r="S2280" s="7"/>
      <c r="T2280" s="7"/>
      <c r="U2280" s="7"/>
      <c r="V2280" s="7"/>
      <c r="X2280" s="7"/>
      <c r="Y2280" s="7"/>
      <c r="Z2280" s="7"/>
      <c r="AA2280" s="7"/>
      <c r="AC2280" s="7"/>
      <c r="AD2280" s="7"/>
      <c r="AF2280" s="7"/>
      <c r="AG2280" s="7"/>
      <c r="AH2280" s="7"/>
      <c r="AI2280" s="7"/>
      <c r="AJ2280" s="7"/>
      <c r="AK2280" s="7"/>
      <c r="AL2280" s="7"/>
      <c r="AM2280" s="7"/>
      <c r="AN2280" s="7"/>
      <c r="AO2280" s="7"/>
      <c r="AP2280" s="7"/>
      <c r="AQ2280" s="7"/>
      <c r="AR2280" s="7"/>
      <c r="AS2280" s="7"/>
      <c r="AT2280" s="7"/>
      <c r="AU2280" s="7"/>
      <c r="AV2280" s="7"/>
      <c r="AW2280" s="7"/>
      <c r="AX2280" s="7"/>
      <c r="AY2280" s="7"/>
      <c r="AZ2280" s="7"/>
      <c r="BA2280" s="7"/>
      <c r="BB2280" s="7"/>
      <c r="BC2280" s="7"/>
      <c r="BD2280" s="7"/>
      <c r="BE2280" s="7"/>
    </row>
    <row r="2281" spans="2:57" x14ac:dyDescent="0.2">
      <c r="B2281" s="7"/>
      <c r="C2281" s="7"/>
      <c r="E2281" s="7"/>
      <c r="F2281" s="7"/>
      <c r="G2281" s="7"/>
      <c r="H2281" s="7"/>
      <c r="I2281" s="7"/>
      <c r="J2281" s="7"/>
      <c r="K2281" s="7"/>
      <c r="O2281" s="10"/>
      <c r="P2281" s="7"/>
      <c r="Q2281" s="7"/>
      <c r="S2281" s="7"/>
      <c r="T2281" s="7"/>
      <c r="U2281" s="7"/>
      <c r="V2281" s="7"/>
      <c r="X2281" s="7"/>
      <c r="Y2281" s="7"/>
      <c r="Z2281" s="7"/>
      <c r="AA2281" s="7"/>
      <c r="AC2281" s="7"/>
      <c r="AD2281" s="7"/>
      <c r="AF2281" s="7"/>
      <c r="AG2281" s="7"/>
      <c r="AH2281" s="7"/>
      <c r="AI2281" s="7"/>
      <c r="AJ2281" s="7"/>
      <c r="AK2281" s="7"/>
      <c r="AL2281" s="7"/>
      <c r="AM2281" s="7"/>
      <c r="AN2281" s="7"/>
      <c r="AO2281" s="7"/>
      <c r="AP2281" s="7"/>
      <c r="AQ2281" s="7"/>
      <c r="AR2281" s="7"/>
      <c r="AS2281" s="7"/>
      <c r="AT2281" s="7"/>
      <c r="AU2281" s="7"/>
      <c r="AV2281" s="7"/>
      <c r="AW2281" s="7"/>
      <c r="AX2281" s="7"/>
      <c r="AY2281" s="7"/>
      <c r="AZ2281" s="7"/>
      <c r="BA2281" s="7"/>
      <c r="BB2281" s="7"/>
      <c r="BC2281" s="7"/>
      <c r="BD2281" s="7"/>
      <c r="BE2281" s="7"/>
    </row>
    <row r="2282" spans="2:57" x14ac:dyDescent="0.2">
      <c r="B2282" s="7"/>
      <c r="C2282" s="7"/>
      <c r="E2282" s="7"/>
      <c r="F2282" s="7"/>
      <c r="G2282" s="7"/>
      <c r="H2282" s="7"/>
      <c r="I2282" s="7"/>
      <c r="J2282" s="7"/>
      <c r="K2282" s="7"/>
      <c r="O2282" s="10"/>
      <c r="P2282" s="7"/>
      <c r="Q2282" s="7"/>
      <c r="S2282" s="7"/>
      <c r="T2282" s="7"/>
      <c r="U2282" s="7"/>
      <c r="V2282" s="7"/>
      <c r="X2282" s="7"/>
      <c r="Y2282" s="7"/>
      <c r="Z2282" s="7"/>
      <c r="AA2282" s="7"/>
      <c r="AC2282" s="7"/>
      <c r="AD2282" s="7"/>
      <c r="AF2282" s="7"/>
      <c r="AG2282" s="7"/>
      <c r="AH2282" s="7"/>
      <c r="AI2282" s="7"/>
      <c r="AJ2282" s="7"/>
      <c r="AK2282" s="7"/>
      <c r="AL2282" s="7"/>
      <c r="AM2282" s="7"/>
      <c r="AN2282" s="7"/>
      <c r="AO2282" s="7"/>
      <c r="AP2282" s="7"/>
      <c r="AQ2282" s="7"/>
      <c r="AR2282" s="7"/>
      <c r="AS2282" s="7"/>
      <c r="AT2282" s="7"/>
      <c r="AU2282" s="7"/>
      <c r="AV2282" s="7"/>
      <c r="AW2282" s="7"/>
      <c r="AX2282" s="7"/>
      <c r="AY2282" s="7"/>
      <c r="AZ2282" s="7"/>
      <c r="BA2282" s="7"/>
      <c r="BB2282" s="7"/>
      <c r="BC2282" s="7"/>
      <c r="BD2282" s="7"/>
      <c r="BE2282" s="7"/>
    </row>
    <row r="2283" spans="2:57" x14ac:dyDescent="0.2">
      <c r="B2283" s="7"/>
      <c r="C2283" s="7"/>
      <c r="E2283" s="7"/>
      <c r="F2283" s="7"/>
      <c r="G2283" s="7"/>
      <c r="H2283" s="7"/>
      <c r="I2283" s="7"/>
      <c r="J2283" s="7"/>
      <c r="K2283" s="7"/>
      <c r="O2283" s="10"/>
      <c r="P2283" s="7"/>
      <c r="Q2283" s="7"/>
      <c r="S2283" s="7"/>
      <c r="T2283" s="7"/>
      <c r="U2283" s="7"/>
      <c r="V2283" s="7"/>
      <c r="X2283" s="7"/>
      <c r="Y2283" s="7"/>
      <c r="Z2283" s="7"/>
      <c r="AA2283" s="7"/>
      <c r="AC2283" s="7"/>
      <c r="AD2283" s="7"/>
      <c r="AF2283" s="7"/>
      <c r="AG2283" s="7"/>
      <c r="AH2283" s="7"/>
      <c r="AI2283" s="7"/>
      <c r="AJ2283" s="7"/>
      <c r="AK2283" s="7"/>
      <c r="AL2283" s="7"/>
      <c r="AM2283" s="7"/>
      <c r="AN2283" s="7"/>
      <c r="AO2283" s="7"/>
      <c r="AP2283" s="7"/>
      <c r="AQ2283" s="7"/>
      <c r="AR2283" s="7"/>
      <c r="AS2283" s="7"/>
      <c r="AT2283" s="7"/>
      <c r="AU2283" s="7"/>
      <c r="AV2283" s="7"/>
      <c r="AW2283" s="7"/>
      <c r="AX2283" s="7"/>
      <c r="AY2283" s="7"/>
      <c r="AZ2283" s="7"/>
      <c r="BA2283" s="7"/>
      <c r="BB2283" s="7"/>
      <c r="BC2283" s="7"/>
      <c r="BD2283" s="7"/>
      <c r="BE2283" s="7"/>
    </row>
    <row r="2284" spans="2:57" x14ac:dyDescent="0.2">
      <c r="B2284" s="7"/>
      <c r="C2284" s="7"/>
      <c r="E2284" s="7"/>
      <c r="F2284" s="7"/>
      <c r="G2284" s="7"/>
      <c r="H2284" s="7"/>
      <c r="I2284" s="7"/>
      <c r="J2284" s="7"/>
      <c r="K2284" s="7"/>
      <c r="O2284" s="10"/>
      <c r="P2284" s="7"/>
      <c r="Q2284" s="7"/>
      <c r="S2284" s="7"/>
      <c r="T2284" s="7"/>
      <c r="U2284" s="7"/>
      <c r="V2284" s="7"/>
      <c r="X2284" s="7"/>
      <c r="Y2284" s="7"/>
      <c r="Z2284" s="7"/>
      <c r="AA2284" s="7"/>
      <c r="AC2284" s="7"/>
      <c r="AD2284" s="7"/>
      <c r="AF2284" s="7"/>
      <c r="AG2284" s="7"/>
      <c r="AH2284" s="7"/>
      <c r="AI2284" s="7"/>
      <c r="AJ2284" s="7"/>
      <c r="AK2284" s="7"/>
      <c r="AL2284" s="7"/>
      <c r="AM2284" s="7"/>
      <c r="AN2284" s="7"/>
      <c r="AO2284" s="7"/>
      <c r="AP2284" s="7"/>
      <c r="AQ2284" s="7"/>
      <c r="AR2284" s="7"/>
      <c r="AS2284" s="7"/>
      <c r="AT2284" s="7"/>
      <c r="AU2284" s="7"/>
      <c r="AV2284" s="7"/>
      <c r="AW2284" s="7"/>
      <c r="AX2284" s="7"/>
      <c r="AY2284" s="7"/>
      <c r="AZ2284" s="7"/>
      <c r="BA2284" s="7"/>
      <c r="BB2284" s="7"/>
      <c r="BC2284" s="7"/>
      <c r="BD2284" s="7"/>
      <c r="BE2284" s="7"/>
    </row>
    <row r="2285" spans="2:57" x14ac:dyDescent="0.2">
      <c r="B2285" s="7"/>
      <c r="C2285" s="7"/>
      <c r="E2285" s="7"/>
      <c r="F2285" s="7"/>
      <c r="G2285" s="7"/>
      <c r="H2285" s="7"/>
      <c r="I2285" s="7"/>
      <c r="J2285" s="7"/>
      <c r="K2285" s="7"/>
      <c r="O2285" s="10"/>
      <c r="P2285" s="7"/>
      <c r="Q2285" s="7"/>
      <c r="S2285" s="7"/>
      <c r="T2285" s="7"/>
      <c r="U2285" s="7"/>
      <c r="V2285" s="7"/>
      <c r="X2285" s="7"/>
      <c r="Y2285" s="7"/>
      <c r="Z2285" s="7"/>
      <c r="AA2285" s="7"/>
      <c r="AC2285" s="7"/>
      <c r="AD2285" s="7"/>
      <c r="AF2285" s="7"/>
      <c r="AG2285" s="7"/>
      <c r="AH2285" s="7"/>
      <c r="AI2285" s="7"/>
      <c r="AJ2285" s="7"/>
      <c r="AK2285" s="7"/>
      <c r="AL2285" s="7"/>
      <c r="AM2285" s="7"/>
      <c r="AN2285" s="7"/>
      <c r="AO2285" s="7"/>
      <c r="AP2285" s="7"/>
      <c r="AQ2285" s="7"/>
      <c r="AR2285" s="7"/>
      <c r="AS2285" s="7"/>
      <c r="AT2285" s="7"/>
      <c r="AU2285" s="7"/>
      <c r="AV2285" s="7"/>
      <c r="AW2285" s="7"/>
      <c r="AX2285" s="7"/>
      <c r="AY2285" s="7"/>
      <c r="AZ2285" s="7"/>
      <c r="BA2285" s="7"/>
      <c r="BB2285" s="7"/>
      <c r="BC2285" s="7"/>
      <c r="BD2285" s="7"/>
      <c r="BE2285" s="7"/>
    </row>
    <row r="2286" spans="2:57" x14ac:dyDescent="0.2">
      <c r="B2286" s="7"/>
      <c r="C2286" s="7"/>
      <c r="E2286" s="7"/>
      <c r="F2286" s="7"/>
      <c r="G2286" s="7"/>
      <c r="H2286" s="7"/>
      <c r="I2286" s="7"/>
      <c r="J2286" s="7"/>
      <c r="K2286" s="7"/>
      <c r="O2286" s="10"/>
      <c r="P2286" s="7"/>
      <c r="Q2286" s="7"/>
      <c r="S2286" s="7"/>
      <c r="T2286" s="7"/>
      <c r="U2286" s="7"/>
      <c r="V2286" s="7"/>
      <c r="X2286" s="7"/>
      <c r="Y2286" s="7"/>
      <c r="Z2286" s="7"/>
      <c r="AA2286" s="7"/>
      <c r="AC2286" s="7"/>
      <c r="AD2286" s="7"/>
      <c r="AF2286" s="7"/>
      <c r="AG2286" s="7"/>
      <c r="AH2286" s="7"/>
      <c r="AI2286" s="7"/>
      <c r="AJ2286" s="7"/>
      <c r="AK2286" s="7"/>
      <c r="AL2286" s="7"/>
      <c r="AM2286" s="7"/>
      <c r="AN2286" s="7"/>
      <c r="AO2286" s="7"/>
      <c r="AP2286" s="7"/>
      <c r="AQ2286" s="7"/>
      <c r="AR2286" s="7"/>
      <c r="AS2286" s="7"/>
      <c r="AT2286" s="7"/>
      <c r="AU2286" s="7"/>
      <c r="AV2286" s="7"/>
      <c r="AW2286" s="7"/>
      <c r="AX2286" s="7"/>
      <c r="AY2286" s="7"/>
      <c r="AZ2286" s="7"/>
      <c r="BA2286" s="7"/>
      <c r="BB2286" s="7"/>
      <c r="BC2286" s="7"/>
      <c r="BD2286" s="7"/>
      <c r="BE2286" s="7"/>
    </row>
    <row r="2287" spans="2:57" x14ac:dyDescent="0.2">
      <c r="B2287" s="7"/>
      <c r="C2287" s="7"/>
      <c r="E2287" s="7"/>
      <c r="F2287" s="7"/>
      <c r="G2287" s="7"/>
      <c r="H2287" s="7"/>
      <c r="I2287" s="7"/>
      <c r="J2287" s="7"/>
      <c r="K2287" s="7"/>
      <c r="O2287" s="10"/>
      <c r="P2287" s="7"/>
      <c r="Q2287" s="7"/>
      <c r="S2287" s="7"/>
      <c r="T2287" s="7"/>
      <c r="U2287" s="7"/>
      <c r="V2287" s="7"/>
      <c r="X2287" s="7"/>
      <c r="Y2287" s="7"/>
      <c r="Z2287" s="7"/>
      <c r="AA2287" s="7"/>
      <c r="AC2287" s="7"/>
      <c r="AD2287" s="7"/>
      <c r="AF2287" s="7"/>
      <c r="AG2287" s="7"/>
      <c r="AH2287" s="7"/>
      <c r="AI2287" s="7"/>
      <c r="AJ2287" s="7"/>
      <c r="AK2287" s="7"/>
      <c r="AL2287" s="7"/>
      <c r="AM2287" s="7"/>
      <c r="AN2287" s="7"/>
      <c r="AO2287" s="7"/>
      <c r="AP2287" s="7"/>
      <c r="AQ2287" s="7"/>
      <c r="AR2287" s="7"/>
      <c r="AS2287" s="7"/>
      <c r="AT2287" s="7"/>
      <c r="AU2287" s="7"/>
      <c r="AV2287" s="7"/>
      <c r="AW2287" s="7"/>
      <c r="AX2287" s="7"/>
      <c r="AY2287" s="7"/>
      <c r="AZ2287" s="7"/>
      <c r="BA2287" s="7"/>
      <c r="BB2287" s="7"/>
      <c r="BC2287" s="7"/>
      <c r="BD2287" s="7"/>
      <c r="BE2287" s="7"/>
    </row>
    <row r="2288" spans="2:57" x14ac:dyDescent="0.2">
      <c r="B2288" s="7"/>
      <c r="C2288" s="7"/>
      <c r="E2288" s="7"/>
      <c r="F2288" s="7"/>
      <c r="G2288" s="7"/>
      <c r="H2288" s="7"/>
      <c r="I2288" s="7"/>
      <c r="J2288" s="7"/>
      <c r="K2288" s="7"/>
      <c r="O2288" s="10"/>
      <c r="P2288" s="7"/>
      <c r="Q2288" s="7"/>
      <c r="S2288" s="7"/>
      <c r="T2288" s="7"/>
      <c r="U2288" s="7"/>
      <c r="V2288" s="7"/>
      <c r="X2288" s="7"/>
      <c r="Y2288" s="7"/>
      <c r="Z2288" s="7"/>
      <c r="AA2288" s="7"/>
      <c r="AC2288" s="7"/>
      <c r="AD2288" s="7"/>
      <c r="AF2288" s="7"/>
      <c r="AG2288" s="7"/>
      <c r="AH2288" s="7"/>
      <c r="AI2288" s="7"/>
      <c r="AJ2288" s="7"/>
      <c r="AK2288" s="7"/>
      <c r="AL2288" s="7"/>
      <c r="AM2288" s="7"/>
      <c r="AN2288" s="7"/>
      <c r="AO2288" s="7"/>
      <c r="AP2288" s="7"/>
      <c r="AQ2288" s="7"/>
      <c r="AR2288" s="7"/>
      <c r="AS2288" s="7"/>
      <c r="AT2288" s="7"/>
      <c r="AU2288" s="7"/>
      <c r="AV2288" s="7"/>
      <c r="AW2288" s="7"/>
      <c r="AX2288" s="7"/>
      <c r="AY2288" s="7"/>
      <c r="AZ2288" s="7"/>
      <c r="BA2288" s="7"/>
      <c r="BB2288" s="7"/>
      <c r="BC2288" s="7"/>
      <c r="BD2288" s="7"/>
      <c r="BE2288" s="7"/>
    </row>
    <row r="2289" spans="2:57" x14ac:dyDescent="0.2">
      <c r="B2289" s="7"/>
      <c r="C2289" s="7"/>
      <c r="E2289" s="7"/>
      <c r="F2289" s="7"/>
      <c r="G2289" s="7"/>
      <c r="H2289" s="7"/>
      <c r="I2289" s="7"/>
      <c r="J2289" s="7"/>
      <c r="K2289" s="7"/>
      <c r="O2289" s="10"/>
      <c r="P2289" s="7"/>
      <c r="Q2289" s="7"/>
      <c r="S2289" s="7"/>
      <c r="T2289" s="7"/>
      <c r="U2289" s="7"/>
      <c r="V2289" s="7"/>
      <c r="X2289" s="7"/>
      <c r="Y2289" s="7"/>
      <c r="Z2289" s="7"/>
      <c r="AA2289" s="7"/>
      <c r="AC2289" s="7"/>
      <c r="AD2289" s="7"/>
      <c r="AF2289" s="7"/>
      <c r="AG2289" s="7"/>
      <c r="AH2289" s="7"/>
      <c r="AI2289" s="7"/>
      <c r="AJ2289" s="7"/>
      <c r="AK2289" s="7"/>
      <c r="AL2289" s="7"/>
      <c r="AM2289" s="7"/>
      <c r="AN2289" s="7"/>
      <c r="AO2289" s="7"/>
      <c r="AP2289" s="7"/>
      <c r="AQ2289" s="7"/>
      <c r="AR2289" s="7"/>
      <c r="AS2289" s="7"/>
      <c r="AT2289" s="7"/>
      <c r="AU2289" s="7"/>
      <c r="AV2289" s="7"/>
      <c r="AW2289" s="7"/>
      <c r="AX2289" s="7"/>
      <c r="AY2289" s="7"/>
      <c r="AZ2289" s="7"/>
      <c r="BA2289" s="7"/>
      <c r="BB2289" s="7"/>
      <c r="BC2289" s="7"/>
      <c r="BD2289" s="7"/>
      <c r="BE2289" s="7"/>
    </row>
    <row r="2290" spans="2:57" x14ac:dyDescent="0.2">
      <c r="B2290" s="7"/>
      <c r="C2290" s="7"/>
      <c r="E2290" s="7"/>
      <c r="F2290" s="7"/>
      <c r="G2290" s="7"/>
      <c r="H2290" s="7"/>
      <c r="I2290" s="7"/>
      <c r="J2290" s="7"/>
      <c r="K2290" s="7"/>
      <c r="O2290" s="10"/>
      <c r="P2290" s="7"/>
      <c r="Q2290" s="7"/>
      <c r="S2290" s="7"/>
      <c r="T2290" s="7"/>
      <c r="U2290" s="7"/>
      <c r="V2290" s="7"/>
      <c r="X2290" s="7"/>
      <c r="Y2290" s="7"/>
      <c r="Z2290" s="7"/>
      <c r="AA2290" s="7"/>
      <c r="AC2290" s="7"/>
      <c r="AD2290" s="7"/>
      <c r="AF2290" s="7"/>
      <c r="AG2290" s="7"/>
      <c r="AH2290" s="7"/>
      <c r="AI2290" s="7"/>
      <c r="AJ2290" s="7"/>
      <c r="AK2290" s="7"/>
      <c r="AL2290" s="7"/>
      <c r="AM2290" s="7"/>
      <c r="AN2290" s="7"/>
      <c r="AO2290" s="7"/>
      <c r="AP2290" s="7"/>
      <c r="AQ2290" s="7"/>
      <c r="AR2290" s="7"/>
      <c r="AS2290" s="7"/>
      <c r="AT2290" s="7"/>
      <c r="AU2290" s="7"/>
      <c r="AV2290" s="7"/>
      <c r="AW2290" s="7"/>
      <c r="AX2290" s="7"/>
      <c r="AY2290" s="7"/>
      <c r="AZ2290" s="7"/>
      <c r="BA2290" s="7"/>
      <c r="BB2290" s="7"/>
      <c r="BC2290" s="7"/>
      <c r="BD2290" s="7"/>
      <c r="BE2290" s="7"/>
    </row>
    <row r="2291" spans="2:57" x14ac:dyDescent="0.2">
      <c r="B2291" s="7"/>
      <c r="C2291" s="7"/>
      <c r="E2291" s="7"/>
      <c r="F2291" s="7"/>
      <c r="G2291" s="7"/>
      <c r="H2291" s="7"/>
      <c r="I2291" s="7"/>
      <c r="J2291" s="7"/>
      <c r="K2291" s="7"/>
      <c r="O2291" s="10"/>
      <c r="P2291" s="7"/>
      <c r="Q2291" s="7"/>
      <c r="S2291" s="7"/>
      <c r="T2291" s="7"/>
      <c r="U2291" s="7"/>
      <c r="V2291" s="7"/>
      <c r="X2291" s="7"/>
      <c r="Y2291" s="7"/>
      <c r="Z2291" s="7"/>
      <c r="AA2291" s="7"/>
      <c r="AC2291" s="7"/>
      <c r="AD2291" s="7"/>
      <c r="AF2291" s="7"/>
      <c r="AG2291" s="7"/>
      <c r="AH2291" s="7"/>
      <c r="AI2291" s="7"/>
      <c r="AJ2291" s="7"/>
      <c r="AK2291" s="7"/>
      <c r="AL2291" s="7"/>
      <c r="AM2291" s="7"/>
      <c r="AN2291" s="7"/>
      <c r="AO2291" s="7"/>
      <c r="AP2291" s="7"/>
      <c r="AQ2291" s="7"/>
      <c r="AR2291" s="7"/>
      <c r="AS2291" s="7"/>
      <c r="AT2291" s="7"/>
      <c r="AU2291" s="7"/>
      <c r="AV2291" s="7"/>
      <c r="AW2291" s="7"/>
      <c r="AX2291" s="7"/>
      <c r="AY2291" s="7"/>
      <c r="AZ2291" s="7"/>
      <c r="BA2291" s="7"/>
      <c r="BB2291" s="7"/>
      <c r="BC2291" s="7"/>
      <c r="BD2291" s="7"/>
      <c r="BE2291" s="7"/>
    </row>
    <row r="2292" spans="2:57" x14ac:dyDescent="0.2">
      <c r="B2292" s="7"/>
      <c r="C2292" s="7"/>
      <c r="E2292" s="7"/>
      <c r="F2292" s="7"/>
      <c r="G2292" s="7"/>
      <c r="H2292" s="7"/>
      <c r="I2292" s="7"/>
      <c r="J2292" s="7"/>
      <c r="K2292" s="7"/>
      <c r="O2292" s="10"/>
      <c r="P2292" s="7"/>
      <c r="Q2292" s="7"/>
      <c r="S2292" s="7"/>
      <c r="T2292" s="7"/>
      <c r="U2292" s="7"/>
      <c r="V2292" s="7"/>
      <c r="X2292" s="7"/>
      <c r="Y2292" s="7"/>
      <c r="Z2292" s="7"/>
      <c r="AA2292" s="7"/>
      <c r="AC2292" s="7"/>
      <c r="AD2292" s="7"/>
      <c r="AF2292" s="7"/>
      <c r="AG2292" s="7"/>
      <c r="AH2292" s="7"/>
      <c r="AI2292" s="7"/>
      <c r="AJ2292" s="7"/>
      <c r="AK2292" s="7"/>
      <c r="AL2292" s="7"/>
      <c r="AM2292" s="7"/>
      <c r="AN2292" s="7"/>
      <c r="AO2292" s="7"/>
      <c r="AP2292" s="7"/>
      <c r="AQ2292" s="7"/>
      <c r="AR2292" s="7"/>
      <c r="AS2292" s="7"/>
      <c r="AT2292" s="7"/>
      <c r="AU2292" s="7"/>
      <c r="AV2292" s="7"/>
      <c r="AW2292" s="7"/>
      <c r="AX2292" s="7"/>
      <c r="AY2292" s="7"/>
      <c r="AZ2292" s="7"/>
      <c r="BA2292" s="7"/>
      <c r="BB2292" s="7"/>
      <c r="BC2292" s="7"/>
      <c r="BD2292" s="7"/>
      <c r="BE2292" s="7"/>
    </row>
    <row r="2293" spans="2:57" x14ac:dyDescent="0.2">
      <c r="B2293" s="7"/>
      <c r="C2293" s="7"/>
      <c r="E2293" s="7"/>
      <c r="F2293" s="7"/>
      <c r="G2293" s="7"/>
      <c r="H2293" s="7"/>
      <c r="I2293" s="7"/>
      <c r="J2293" s="7"/>
      <c r="K2293" s="7"/>
      <c r="O2293" s="10"/>
      <c r="P2293" s="7"/>
      <c r="Q2293" s="7"/>
      <c r="S2293" s="7"/>
      <c r="T2293" s="7"/>
      <c r="U2293" s="7"/>
      <c r="V2293" s="7"/>
      <c r="X2293" s="7"/>
      <c r="Y2293" s="7"/>
      <c r="Z2293" s="7"/>
      <c r="AA2293" s="7"/>
      <c r="AC2293" s="7"/>
      <c r="AD2293" s="7"/>
      <c r="AF2293" s="7"/>
      <c r="AG2293" s="7"/>
      <c r="AH2293" s="7"/>
      <c r="AI2293" s="7"/>
      <c r="AJ2293" s="7"/>
      <c r="AK2293" s="7"/>
      <c r="AL2293" s="7"/>
      <c r="AM2293" s="7"/>
      <c r="AN2293" s="7"/>
      <c r="AO2293" s="7"/>
      <c r="AP2293" s="7"/>
      <c r="AQ2293" s="7"/>
      <c r="AR2293" s="7"/>
      <c r="AS2293" s="7"/>
      <c r="AT2293" s="7"/>
      <c r="AU2293" s="7"/>
      <c r="AV2293" s="7"/>
      <c r="AW2293" s="7"/>
      <c r="AX2293" s="7"/>
      <c r="AY2293" s="7"/>
      <c r="AZ2293" s="7"/>
      <c r="BA2293" s="7"/>
      <c r="BB2293" s="7"/>
      <c r="BC2293" s="7"/>
      <c r="BD2293" s="7"/>
      <c r="BE2293" s="7"/>
    </row>
    <row r="2294" spans="2:57" x14ac:dyDescent="0.2">
      <c r="B2294" s="7"/>
      <c r="C2294" s="7"/>
      <c r="E2294" s="7"/>
      <c r="F2294" s="7"/>
      <c r="G2294" s="7"/>
      <c r="H2294" s="7"/>
      <c r="I2294" s="7"/>
      <c r="J2294" s="7"/>
      <c r="K2294" s="7"/>
      <c r="O2294" s="10"/>
      <c r="P2294" s="7"/>
      <c r="Q2294" s="7"/>
      <c r="S2294" s="7"/>
      <c r="T2294" s="7"/>
      <c r="U2294" s="7"/>
      <c r="V2294" s="7"/>
      <c r="X2294" s="7"/>
      <c r="Y2294" s="7"/>
      <c r="Z2294" s="7"/>
      <c r="AA2294" s="7"/>
      <c r="AC2294" s="7"/>
      <c r="AD2294" s="7"/>
      <c r="AF2294" s="7"/>
      <c r="AG2294" s="7"/>
      <c r="AH2294" s="7"/>
      <c r="AI2294" s="7"/>
      <c r="AJ2294" s="7"/>
      <c r="AK2294" s="7"/>
      <c r="AL2294" s="7"/>
      <c r="AM2294" s="7"/>
      <c r="AN2294" s="7"/>
      <c r="AO2294" s="7"/>
      <c r="AP2294" s="7"/>
      <c r="AQ2294" s="7"/>
      <c r="AR2294" s="7"/>
      <c r="AS2294" s="7"/>
      <c r="AT2294" s="7"/>
      <c r="AU2294" s="7"/>
      <c r="AV2294" s="7"/>
      <c r="AW2294" s="7"/>
      <c r="AX2294" s="7"/>
      <c r="AY2294" s="7"/>
      <c r="AZ2294" s="7"/>
      <c r="BA2294" s="7"/>
      <c r="BB2294" s="7"/>
      <c r="BC2294" s="7"/>
      <c r="BD2294" s="7"/>
      <c r="BE2294" s="7"/>
    </row>
    <row r="2295" spans="2:57" x14ac:dyDescent="0.2">
      <c r="B2295" s="7"/>
      <c r="C2295" s="7"/>
      <c r="E2295" s="7"/>
      <c r="F2295" s="7"/>
      <c r="G2295" s="7"/>
      <c r="H2295" s="7"/>
      <c r="I2295" s="7"/>
      <c r="J2295" s="7"/>
      <c r="K2295" s="7"/>
      <c r="O2295" s="10"/>
      <c r="P2295" s="7"/>
      <c r="Q2295" s="7"/>
      <c r="S2295" s="7"/>
      <c r="T2295" s="7"/>
      <c r="U2295" s="7"/>
      <c r="V2295" s="7"/>
      <c r="X2295" s="7"/>
      <c r="Y2295" s="7"/>
      <c r="Z2295" s="7"/>
      <c r="AA2295" s="7"/>
      <c r="AC2295" s="7"/>
      <c r="AD2295" s="7"/>
      <c r="AF2295" s="7"/>
      <c r="AG2295" s="7"/>
      <c r="AH2295" s="7"/>
      <c r="AI2295" s="7"/>
      <c r="AJ2295" s="7"/>
      <c r="AK2295" s="7"/>
      <c r="AL2295" s="7"/>
      <c r="AM2295" s="7"/>
      <c r="AN2295" s="7"/>
      <c r="AO2295" s="7"/>
      <c r="AP2295" s="7"/>
      <c r="AQ2295" s="7"/>
      <c r="AR2295" s="7"/>
      <c r="AS2295" s="7"/>
      <c r="AT2295" s="7"/>
      <c r="AU2295" s="7"/>
      <c r="AV2295" s="7"/>
      <c r="AW2295" s="7"/>
      <c r="AX2295" s="7"/>
      <c r="AY2295" s="7"/>
      <c r="AZ2295" s="7"/>
      <c r="BA2295" s="7"/>
      <c r="BB2295" s="7"/>
      <c r="BC2295" s="7"/>
      <c r="BD2295" s="7"/>
      <c r="BE2295" s="7"/>
    </row>
    <row r="2296" spans="2:57" x14ac:dyDescent="0.2">
      <c r="B2296" s="7"/>
      <c r="C2296" s="7"/>
      <c r="E2296" s="7"/>
      <c r="F2296" s="7"/>
      <c r="G2296" s="7"/>
      <c r="H2296" s="7"/>
      <c r="I2296" s="7"/>
      <c r="J2296" s="7"/>
      <c r="K2296" s="7"/>
      <c r="O2296" s="10"/>
      <c r="P2296" s="7"/>
      <c r="Q2296" s="7"/>
      <c r="S2296" s="7"/>
      <c r="T2296" s="7"/>
      <c r="U2296" s="7"/>
      <c r="V2296" s="7"/>
      <c r="X2296" s="7"/>
      <c r="Y2296" s="7"/>
      <c r="Z2296" s="7"/>
      <c r="AA2296" s="7"/>
      <c r="AC2296" s="7"/>
      <c r="AD2296" s="7"/>
      <c r="AF2296" s="7"/>
      <c r="AG2296" s="7"/>
      <c r="AH2296" s="7"/>
      <c r="AI2296" s="7"/>
      <c r="AJ2296" s="7"/>
      <c r="AK2296" s="7"/>
      <c r="AL2296" s="7"/>
      <c r="AM2296" s="7"/>
      <c r="AN2296" s="7"/>
      <c r="AO2296" s="7"/>
      <c r="AP2296" s="7"/>
      <c r="AQ2296" s="7"/>
      <c r="AR2296" s="7"/>
      <c r="AS2296" s="7"/>
      <c r="AT2296" s="7"/>
      <c r="AU2296" s="7"/>
      <c r="AV2296" s="7"/>
      <c r="AW2296" s="7"/>
      <c r="AX2296" s="7"/>
      <c r="AY2296" s="7"/>
      <c r="AZ2296" s="7"/>
      <c r="BA2296" s="7"/>
      <c r="BB2296" s="7"/>
      <c r="BC2296" s="7"/>
      <c r="BD2296" s="7"/>
      <c r="BE2296" s="7"/>
    </row>
    <row r="2297" spans="2:57" x14ac:dyDescent="0.2">
      <c r="B2297" s="7"/>
      <c r="C2297" s="7"/>
      <c r="E2297" s="7"/>
      <c r="F2297" s="7"/>
      <c r="G2297" s="7"/>
      <c r="H2297" s="7"/>
      <c r="I2297" s="7"/>
      <c r="J2297" s="7"/>
      <c r="K2297" s="7"/>
      <c r="O2297" s="10"/>
      <c r="P2297" s="7"/>
      <c r="Q2297" s="7"/>
      <c r="S2297" s="7"/>
      <c r="T2297" s="7"/>
      <c r="U2297" s="7"/>
      <c r="V2297" s="7"/>
      <c r="X2297" s="7"/>
      <c r="Y2297" s="7"/>
      <c r="Z2297" s="7"/>
      <c r="AA2297" s="7"/>
      <c r="AC2297" s="7"/>
      <c r="AD2297" s="7"/>
      <c r="AF2297" s="7"/>
      <c r="AG2297" s="7"/>
      <c r="AH2297" s="7"/>
      <c r="AI2297" s="7"/>
      <c r="AJ2297" s="7"/>
      <c r="AK2297" s="7"/>
      <c r="AL2297" s="7"/>
      <c r="AM2297" s="7"/>
      <c r="AN2297" s="7"/>
      <c r="AO2297" s="7"/>
      <c r="AP2297" s="7"/>
      <c r="AQ2297" s="7"/>
      <c r="AR2297" s="7"/>
      <c r="AS2297" s="7"/>
      <c r="AT2297" s="7"/>
      <c r="AU2297" s="7"/>
      <c r="AV2297" s="7"/>
      <c r="AW2297" s="7"/>
      <c r="AX2297" s="7"/>
      <c r="AY2297" s="7"/>
      <c r="AZ2297" s="7"/>
      <c r="BA2297" s="7"/>
      <c r="BB2297" s="7"/>
      <c r="BC2297" s="7"/>
      <c r="BD2297" s="7"/>
      <c r="BE2297" s="7"/>
    </row>
    <row r="2298" spans="2:57" x14ac:dyDescent="0.2">
      <c r="B2298" s="7"/>
      <c r="C2298" s="7"/>
      <c r="E2298" s="7"/>
      <c r="F2298" s="7"/>
      <c r="G2298" s="7"/>
      <c r="H2298" s="7"/>
      <c r="I2298" s="7"/>
      <c r="J2298" s="7"/>
      <c r="K2298" s="7"/>
      <c r="O2298" s="10"/>
      <c r="P2298" s="7"/>
      <c r="Q2298" s="7"/>
      <c r="S2298" s="7"/>
      <c r="T2298" s="7"/>
      <c r="U2298" s="7"/>
      <c r="V2298" s="7"/>
      <c r="X2298" s="7"/>
      <c r="Y2298" s="7"/>
      <c r="Z2298" s="7"/>
      <c r="AA2298" s="7"/>
      <c r="AC2298" s="7"/>
      <c r="AD2298" s="7"/>
      <c r="AF2298" s="7"/>
      <c r="AG2298" s="7"/>
      <c r="AH2298" s="7"/>
      <c r="AI2298" s="7"/>
      <c r="AJ2298" s="7"/>
      <c r="AK2298" s="7"/>
      <c r="AL2298" s="7"/>
      <c r="AM2298" s="7"/>
      <c r="AN2298" s="7"/>
      <c r="AO2298" s="7"/>
      <c r="AP2298" s="7"/>
      <c r="AQ2298" s="7"/>
      <c r="AR2298" s="7"/>
      <c r="AS2298" s="7"/>
      <c r="AT2298" s="7"/>
      <c r="AU2298" s="7"/>
      <c r="AV2298" s="7"/>
      <c r="AW2298" s="7"/>
      <c r="AX2298" s="7"/>
      <c r="AY2298" s="7"/>
      <c r="AZ2298" s="7"/>
      <c r="BA2298" s="7"/>
      <c r="BB2298" s="7"/>
      <c r="BC2298" s="7"/>
      <c r="BD2298" s="7"/>
      <c r="BE2298" s="7"/>
    </row>
    <row r="2299" spans="2:57" x14ac:dyDescent="0.2">
      <c r="B2299" s="7"/>
      <c r="C2299" s="7"/>
      <c r="E2299" s="7"/>
      <c r="F2299" s="7"/>
      <c r="G2299" s="7"/>
      <c r="H2299" s="7"/>
      <c r="I2299" s="7"/>
      <c r="J2299" s="7"/>
      <c r="K2299" s="7"/>
      <c r="O2299" s="10"/>
      <c r="P2299" s="7"/>
      <c r="Q2299" s="7"/>
      <c r="S2299" s="7"/>
      <c r="T2299" s="7"/>
      <c r="U2299" s="7"/>
      <c r="V2299" s="7"/>
      <c r="X2299" s="7"/>
      <c r="Y2299" s="7"/>
      <c r="Z2299" s="7"/>
      <c r="AA2299" s="7"/>
      <c r="AC2299" s="7"/>
      <c r="AD2299" s="7"/>
      <c r="AF2299" s="7"/>
      <c r="AG2299" s="7"/>
      <c r="AH2299" s="7"/>
      <c r="AI2299" s="7"/>
      <c r="AJ2299" s="7"/>
      <c r="AK2299" s="7"/>
      <c r="AL2299" s="7"/>
      <c r="AM2299" s="7"/>
      <c r="AN2299" s="7"/>
      <c r="AO2299" s="7"/>
      <c r="AP2299" s="7"/>
      <c r="AQ2299" s="7"/>
      <c r="AR2299" s="7"/>
      <c r="AS2299" s="7"/>
      <c r="AT2299" s="7"/>
      <c r="AU2299" s="7"/>
      <c r="AV2299" s="7"/>
      <c r="AW2299" s="7"/>
      <c r="AX2299" s="7"/>
      <c r="AY2299" s="7"/>
      <c r="AZ2299" s="7"/>
      <c r="BA2299" s="7"/>
      <c r="BB2299" s="7"/>
      <c r="BC2299" s="7"/>
      <c r="BD2299" s="7"/>
      <c r="BE2299" s="7"/>
    </row>
    <row r="2300" spans="2:57" x14ac:dyDescent="0.2">
      <c r="B2300" s="7"/>
      <c r="C2300" s="7"/>
      <c r="E2300" s="7"/>
      <c r="F2300" s="7"/>
      <c r="G2300" s="7"/>
      <c r="H2300" s="7"/>
      <c r="I2300" s="7"/>
      <c r="J2300" s="7"/>
      <c r="K2300" s="7"/>
      <c r="O2300" s="10"/>
      <c r="P2300" s="7"/>
      <c r="Q2300" s="7"/>
      <c r="S2300" s="7"/>
      <c r="T2300" s="7"/>
      <c r="U2300" s="7"/>
      <c r="V2300" s="7"/>
      <c r="X2300" s="7"/>
      <c r="Y2300" s="7"/>
      <c r="Z2300" s="7"/>
      <c r="AA2300" s="7"/>
      <c r="AC2300" s="7"/>
      <c r="AD2300" s="7"/>
      <c r="AF2300" s="7"/>
      <c r="AG2300" s="7"/>
      <c r="AH2300" s="7"/>
      <c r="AI2300" s="7"/>
      <c r="AJ2300" s="7"/>
      <c r="AK2300" s="7"/>
      <c r="AL2300" s="7"/>
      <c r="AM2300" s="7"/>
      <c r="AN2300" s="7"/>
      <c r="AO2300" s="7"/>
      <c r="AP2300" s="7"/>
      <c r="AQ2300" s="7"/>
      <c r="AR2300" s="7"/>
      <c r="AS2300" s="7"/>
      <c r="AT2300" s="7"/>
      <c r="AU2300" s="7"/>
      <c r="AV2300" s="7"/>
      <c r="AW2300" s="7"/>
      <c r="AX2300" s="7"/>
      <c r="AY2300" s="7"/>
      <c r="AZ2300" s="7"/>
      <c r="BA2300" s="7"/>
      <c r="BB2300" s="7"/>
      <c r="BC2300" s="7"/>
      <c r="BD2300" s="7"/>
      <c r="BE2300" s="7"/>
    </row>
    <row r="2301" spans="2:57" x14ac:dyDescent="0.2">
      <c r="B2301" s="7"/>
      <c r="C2301" s="7"/>
      <c r="E2301" s="7"/>
      <c r="F2301" s="7"/>
      <c r="G2301" s="7"/>
      <c r="H2301" s="7"/>
      <c r="I2301" s="7"/>
      <c r="J2301" s="7"/>
      <c r="K2301" s="7"/>
      <c r="O2301" s="10"/>
      <c r="P2301" s="7"/>
      <c r="Q2301" s="7"/>
      <c r="S2301" s="7"/>
      <c r="T2301" s="7"/>
      <c r="U2301" s="7"/>
      <c r="V2301" s="7"/>
      <c r="X2301" s="7"/>
      <c r="Y2301" s="7"/>
      <c r="Z2301" s="7"/>
      <c r="AA2301" s="7"/>
      <c r="AC2301" s="7"/>
      <c r="AD2301" s="7"/>
      <c r="AF2301" s="7"/>
      <c r="AG2301" s="7"/>
      <c r="AH2301" s="7"/>
      <c r="AI2301" s="7"/>
      <c r="AJ2301" s="7"/>
      <c r="AK2301" s="7"/>
      <c r="AL2301" s="7"/>
      <c r="AM2301" s="7"/>
      <c r="AN2301" s="7"/>
      <c r="AO2301" s="7"/>
      <c r="AP2301" s="7"/>
      <c r="AQ2301" s="7"/>
      <c r="AR2301" s="7"/>
      <c r="AS2301" s="7"/>
      <c r="AT2301" s="7"/>
      <c r="AU2301" s="7"/>
      <c r="AV2301" s="7"/>
      <c r="AW2301" s="7"/>
      <c r="AX2301" s="7"/>
      <c r="AY2301" s="7"/>
      <c r="AZ2301" s="7"/>
      <c r="BA2301" s="7"/>
      <c r="BB2301" s="7"/>
      <c r="BC2301" s="7"/>
      <c r="BD2301" s="7"/>
      <c r="BE2301" s="7"/>
    </row>
    <row r="2302" spans="2:57" x14ac:dyDescent="0.2">
      <c r="B2302" s="7"/>
      <c r="C2302" s="7"/>
      <c r="E2302" s="7"/>
      <c r="F2302" s="7"/>
      <c r="G2302" s="7"/>
      <c r="H2302" s="7"/>
      <c r="I2302" s="7"/>
      <c r="J2302" s="7"/>
      <c r="K2302" s="7"/>
      <c r="O2302" s="10"/>
      <c r="P2302" s="7"/>
      <c r="Q2302" s="7"/>
      <c r="S2302" s="7"/>
      <c r="T2302" s="7"/>
      <c r="U2302" s="7"/>
      <c r="V2302" s="7"/>
      <c r="X2302" s="7"/>
      <c r="Y2302" s="7"/>
      <c r="Z2302" s="7"/>
      <c r="AA2302" s="7"/>
      <c r="AC2302" s="7"/>
      <c r="AD2302" s="7"/>
      <c r="AF2302" s="7"/>
      <c r="AG2302" s="7"/>
      <c r="AH2302" s="7"/>
      <c r="AI2302" s="7"/>
      <c r="AJ2302" s="7"/>
      <c r="AK2302" s="7"/>
      <c r="AL2302" s="7"/>
      <c r="AM2302" s="7"/>
      <c r="AN2302" s="7"/>
      <c r="AO2302" s="7"/>
      <c r="AP2302" s="7"/>
      <c r="AQ2302" s="7"/>
      <c r="AR2302" s="7"/>
      <c r="AS2302" s="7"/>
      <c r="AT2302" s="7"/>
      <c r="AU2302" s="7"/>
      <c r="AV2302" s="7"/>
      <c r="AW2302" s="7"/>
      <c r="AX2302" s="7"/>
      <c r="AY2302" s="7"/>
      <c r="AZ2302" s="7"/>
      <c r="BA2302" s="7"/>
      <c r="BB2302" s="7"/>
      <c r="BC2302" s="7"/>
      <c r="BD2302" s="7"/>
      <c r="BE2302" s="7"/>
    </row>
    <row r="2303" spans="2:57" x14ac:dyDescent="0.2">
      <c r="B2303" s="7"/>
      <c r="C2303" s="7"/>
      <c r="E2303" s="7"/>
      <c r="F2303" s="7"/>
      <c r="G2303" s="7"/>
      <c r="H2303" s="7"/>
      <c r="I2303" s="7"/>
      <c r="J2303" s="7"/>
      <c r="K2303" s="7"/>
      <c r="O2303" s="10"/>
      <c r="P2303" s="7"/>
      <c r="Q2303" s="7"/>
      <c r="S2303" s="7"/>
      <c r="T2303" s="7"/>
      <c r="U2303" s="7"/>
      <c r="V2303" s="7"/>
      <c r="X2303" s="7"/>
      <c r="Y2303" s="7"/>
      <c r="Z2303" s="7"/>
      <c r="AA2303" s="7"/>
      <c r="AC2303" s="7"/>
      <c r="AD2303" s="7"/>
      <c r="AF2303" s="7"/>
      <c r="AG2303" s="7"/>
      <c r="AH2303" s="7"/>
      <c r="AI2303" s="7"/>
      <c r="AJ2303" s="7"/>
      <c r="AK2303" s="7"/>
      <c r="AL2303" s="7"/>
      <c r="AM2303" s="7"/>
      <c r="AN2303" s="7"/>
      <c r="AO2303" s="7"/>
      <c r="AP2303" s="7"/>
      <c r="AQ2303" s="7"/>
      <c r="AR2303" s="7"/>
      <c r="AS2303" s="7"/>
      <c r="AT2303" s="7"/>
      <c r="AU2303" s="7"/>
      <c r="AV2303" s="7"/>
      <c r="AW2303" s="7"/>
      <c r="AX2303" s="7"/>
      <c r="AY2303" s="7"/>
      <c r="AZ2303" s="7"/>
      <c r="BA2303" s="7"/>
      <c r="BB2303" s="7"/>
      <c r="BC2303" s="7"/>
      <c r="BD2303" s="7"/>
      <c r="BE2303" s="7"/>
    </row>
    <row r="2304" spans="2:57" x14ac:dyDescent="0.2">
      <c r="B2304" s="7"/>
      <c r="C2304" s="7"/>
      <c r="E2304" s="7"/>
      <c r="F2304" s="7"/>
      <c r="G2304" s="7"/>
      <c r="H2304" s="7"/>
      <c r="I2304" s="7"/>
      <c r="J2304" s="7"/>
      <c r="K2304" s="7"/>
      <c r="O2304" s="10"/>
      <c r="P2304" s="7"/>
      <c r="Q2304" s="7"/>
      <c r="S2304" s="7"/>
      <c r="T2304" s="7"/>
      <c r="U2304" s="7"/>
      <c r="V2304" s="7"/>
      <c r="X2304" s="7"/>
      <c r="Y2304" s="7"/>
      <c r="Z2304" s="7"/>
      <c r="AA2304" s="7"/>
      <c r="AC2304" s="7"/>
      <c r="AD2304" s="7"/>
      <c r="AF2304" s="7"/>
      <c r="AG2304" s="7"/>
      <c r="AH2304" s="7"/>
      <c r="AI2304" s="7"/>
      <c r="AJ2304" s="7"/>
      <c r="AK2304" s="7"/>
      <c r="AL2304" s="7"/>
      <c r="AM2304" s="7"/>
      <c r="AN2304" s="7"/>
      <c r="AO2304" s="7"/>
      <c r="AP2304" s="7"/>
      <c r="AQ2304" s="7"/>
      <c r="AR2304" s="7"/>
      <c r="AS2304" s="7"/>
      <c r="AT2304" s="7"/>
      <c r="AU2304" s="7"/>
      <c r="AV2304" s="7"/>
      <c r="AW2304" s="7"/>
      <c r="AX2304" s="7"/>
      <c r="AY2304" s="7"/>
      <c r="AZ2304" s="7"/>
      <c r="BA2304" s="7"/>
      <c r="BB2304" s="7"/>
      <c r="BC2304" s="7"/>
      <c r="BD2304" s="7"/>
      <c r="BE2304" s="7"/>
    </row>
    <row r="2305" spans="2:57" x14ac:dyDescent="0.2">
      <c r="B2305" s="7"/>
      <c r="C2305" s="7"/>
      <c r="E2305" s="7"/>
      <c r="F2305" s="7"/>
      <c r="G2305" s="7"/>
      <c r="H2305" s="7"/>
      <c r="I2305" s="7"/>
      <c r="J2305" s="7"/>
      <c r="K2305" s="7"/>
      <c r="O2305" s="10"/>
      <c r="P2305" s="7"/>
      <c r="Q2305" s="7"/>
      <c r="S2305" s="7"/>
      <c r="T2305" s="7"/>
      <c r="U2305" s="7"/>
      <c r="V2305" s="7"/>
      <c r="X2305" s="7"/>
      <c r="Y2305" s="7"/>
      <c r="Z2305" s="7"/>
      <c r="AA2305" s="7"/>
      <c r="AC2305" s="7"/>
      <c r="AD2305" s="7"/>
      <c r="AF2305" s="7"/>
      <c r="AG2305" s="7"/>
      <c r="AH2305" s="7"/>
      <c r="AI2305" s="7"/>
      <c r="AJ2305" s="7"/>
      <c r="AK2305" s="7"/>
      <c r="AL2305" s="7"/>
      <c r="AM2305" s="7"/>
      <c r="AN2305" s="7"/>
      <c r="AO2305" s="7"/>
      <c r="AP2305" s="7"/>
      <c r="AQ2305" s="7"/>
      <c r="AR2305" s="7"/>
      <c r="AS2305" s="7"/>
      <c r="AT2305" s="7"/>
      <c r="AU2305" s="7"/>
      <c r="AV2305" s="7"/>
      <c r="AW2305" s="7"/>
      <c r="AX2305" s="7"/>
      <c r="AY2305" s="7"/>
      <c r="AZ2305" s="7"/>
      <c r="BA2305" s="7"/>
      <c r="BB2305" s="7"/>
      <c r="BC2305" s="7"/>
      <c r="BD2305" s="7"/>
      <c r="BE2305" s="7"/>
    </row>
    <row r="2306" spans="2:57" x14ac:dyDescent="0.2">
      <c r="B2306" s="7"/>
      <c r="C2306" s="7"/>
      <c r="E2306" s="7"/>
      <c r="F2306" s="7"/>
      <c r="G2306" s="7"/>
      <c r="H2306" s="7"/>
      <c r="I2306" s="7"/>
      <c r="J2306" s="7"/>
      <c r="K2306" s="7"/>
      <c r="O2306" s="10"/>
      <c r="P2306" s="7"/>
      <c r="Q2306" s="7"/>
      <c r="S2306" s="7"/>
      <c r="T2306" s="7"/>
      <c r="U2306" s="7"/>
      <c r="V2306" s="7"/>
      <c r="X2306" s="7"/>
      <c r="Y2306" s="7"/>
      <c r="Z2306" s="7"/>
      <c r="AA2306" s="7"/>
      <c r="AC2306" s="7"/>
      <c r="AD2306" s="7"/>
      <c r="AF2306" s="7"/>
      <c r="AG2306" s="7"/>
      <c r="AH2306" s="7"/>
      <c r="AI2306" s="7"/>
      <c r="AJ2306" s="7"/>
      <c r="AK2306" s="7"/>
      <c r="AL2306" s="7"/>
      <c r="AM2306" s="7"/>
      <c r="AN2306" s="7"/>
      <c r="AO2306" s="7"/>
      <c r="AP2306" s="7"/>
      <c r="AQ2306" s="7"/>
      <c r="AR2306" s="7"/>
      <c r="AS2306" s="7"/>
      <c r="AT2306" s="7"/>
      <c r="AU2306" s="7"/>
      <c r="AV2306" s="7"/>
      <c r="AW2306" s="7"/>
      <c r="AX2306" s="7"/>
      <c r="AY2306" s="7"/>
      <c r="AZ2306" s="7"/>
      <c r="BA2306" s="7"/>
      <c r="BB2306" s="7"/>
      <c r="BC2306" s="7"/>
      <c r="BD2306" s="7"/>
      <c r="BE2306" s="7"/>
    </row>
    <row r="2307" spans="2:57" x14ac:dyDescent="0.2">
      <c r="B2307" s="7"/>
      <c r="C2307" s="7"/>
      <c r="E2307" s="7"/>
      <c r="F2307" s="7"/>
      <c r="G2307" s="7"/>
      <c r="H2307" s="7"/>
      <c r="I2307" s="7"/>
      <c r="J2307" s="7"/>
      <c r="K2307" s="7"/>
      <c r="O2307" s="10"/>
      <c r="P2307" s="7"/>
      <c r="Q2307" s="7"/>
      <c r="S2307" s="7"/>
      <c r="T2307" s="7"/>
      <c r="U2307" s="7"/>
      <c r="V2307" s="7"/>
      <c r="X2307" s="7"/>
      <c r="Y2307" s="7"/>
      <c r="Z2307" s="7"/>
      <c r="AA2307" s="7"/>
      <c r="AC2307" s="7"/>
      <c r="AD2307" s="7"/>
      <c r="AF2307" s="7"/>
      <c r="AG2307" s="7"/>
      <c r="AH2307" s="7"/>
      <c r="AI2307" s="7"/>
      <c r="AJ2307" s="7"/>
      <c r="AK2307" s="7"/>
      <c r="AL2307" s="7"/>
      <c r="AM2307" s="7"/>
      <c r="AN2307" s="7"/>
      <c r="AO2307" s="7"/>
      <c r="AP2307" s="7"/>
      <c r="AQ2307" s="7"/>
      <c r="AR2307" s="7"/>
      <c r="AS2307" s="7"/>
      <c r="AT2307" s="7"/>
      <c r="AU2307" s="7"/>
      <c r="AV2307" s="7"/>
      <c r="AW2307" s="7"/>
      <c r="AX2307" s="7"/>
      <c r="AY2307" s="7"/>
      <c r="AZ2307" s="7"/>
      <c r="BA2307" s="7"/>
      <c r="BB2307" s="7"/>
      <c r="BC2307" s="7"/>
      <c r="BD2307" s="7"/>
      <c r="BE2307" s="7"/>
    </row>
    <row r="2308" spans="2:57" x14ac:dyDescent="0.2">
      <c r="B2308" s="7"/>
      <c r="C2308" s="7"/>
      <c r="E2308" s="7"/>
      <c r="F2308" s="7"/>
      <c r="G2308" s="7"/>
      <c r="H2308" s="7"/>
      <c r="I2308" s="7"/>
      <c r="J2308" s="7"/>
      <c r="K2308" s="7"/>
      <c r="O2308" s="10"/>
      <c r="P2308" s="7"/>
      <c r="Q2308" s="7"/>
      <c r="S2308" s="7"/>
      <c r="T2308" s="7"/>
      <c r="U2308" s="7"/>
      <c r="V2308" s="7"/>
      <c r="X2308" s="7"/>
      <c r="Y2308" s="7"/>
      <c r="Z2308" s="7"/>
      <c r="AA2308" s="7"/>
      <c r="AC2308" s="7"/>
      <c r="AD2308" s="7"/>
      <c r="AF2308" s="7"/>
      <c r="AG2308" s="7"/>
      <c r="AH2308" s="7"/>
      <c r="AI2308" s="7"/>
      <c r="AJ2308" s="7"/>
      <c r="AK2308" s="7"/>
      <c r="AL2308" s="7"/>
      <c r="AM2308" s="7"/>
      <c r="AN2308" s="7"/>
      <c r="AO2308" s="7"/>
      <c r="AP2308" s="7"/>
      <c r="AQ2308" s="7"/>
      <c r="AR2308" s="7"/>
      <c r="AS2308" s="7"/>
      <c r="AT2308" s="7"/>
      <c r="AU2308" s="7"/>
      <c r="AV2308" s="7"/>
      <c r="AW2308" s="7"/>
      <c r="AX2308" s="7"/>
      <c r="AY2308" s="7"/>
      <c r="AZ2308" s="7"/>
      <c r="BA2308" s="7"/>
      <c r="BB2308" s="7"/>
      <c r="BC2308" s="7"/>
      <c r="BD2308" s="7"/>
      <c r="BE2308" s="7"/>
    </row>
    <row r="2309" spans="2:57" x14ac:dyDescent="0.2">
      <c r="B2309" s="7"/>
      <c r="C2309" s="7"/>
      <c r="E2309" s="7"/>
      <c r="F2309" s="7"/>
      <c r="G2309" s="7"/>
      <c r="H2309" s="7"/>
      <c r="I2309" s="7"/>
      <c r="J2309" s="7"/>
      <c r="K2309" s="7"/>
      <c r="O2309" s="10"/>
      <c r="P2309" s="7"/>
      <c r="Q2309" s="7"/>
      <c r="S2309" s="7"/>
      <c r="T2309" s="7"/>
      <c r="U2309" s="7"/>
      <c r="V2309" s="7"/>
      <c r="X2309" s="7"/>
      <c r="Y2309" s="7"/>
      <c r="Z2309" s="7"/>
      <c r="AA2309" s="7"/>
      <c r="AC2309" s="7"/>
      <c r="AD2309" s="7"/>
      <c r="AF2309" s="7"/>
      <c r="AG2309" s="7"/>
      <c r="AH2309" s="7"/>
      <c r="AI2309" s="7"/>
      <c r="AJ2309" s="7"/>
      <c r="AK2309" s="7"/>
      <c r="AL2309" s="7"/>
      <c r="AM2309" s="7"/>
      <c r="AN2309" s="7"/>
      <c r="AO2309" s="7"/>
      <c r="AP2309" s="7"/>
      <c r="AQ2309" s="7"/>
      <c r="AR2309" s="7"/>
      <c r="AS2309" s="7"/>
      <c r="AT2309" s="7"/>
      <c r="AU2309" s="7"/>
      <c r="AV2309" s="7"/>
      <c r="AW2309" s="7"/>
      <c r="AX2309" s="7"/>
      <c r="AY2309" s="7"/>
      <c r="AZ2309" s="7"/>
      <c r="BA2309" s="7"/>
      <c r="BB2309" s="7"/>
      <c r="BC2309" s="7"/>
      <c r="BD2309" s="7"/>
      <c r="BE2309" s="7"/>
    </row>
    <row r="2310" spans="2:57" x14ac:dyDescent="0.2">
      <c r="B2310" s="7"/>
      <c r="C2310" s="7"/>
      <c r="E2310" s="7"/>
      <c r="F2310" s="7"/>
      <c r="G2310" s="7"/>
      <c r="H2310" s="7"/>
      <c r="I2310" s="7"/>
      <c r="J2310" s="7"/>
      <c r="K2310" s="7"/>
      <c r="O2310" s="10"/>
      <c r="P2310" s="7"/>
      <c r="Q2310" s="7"/>
      <c r="S2310" s="7"/>
      <c r="T2310" s="7"/>
      <c r="U2310" s="7"/>
      <c r="V2310" s="7"/>
      <c r="X2310" s="7"/>
      <c r="Y2310" s="7"/>
      <c r="Z2310" s="7"/>
      <c r="AA2310" s="7"/>
      <c r="AC2310" s="7"/>
      <c r="AD2310" s="7"/>
      <c r="AF2310" s="7"/>
      <c r="AG2310" s="7"/>
      <c r="AH2310" s="7"/>
      <c r="AI2310" s="7"/>
      <c r="AJ2310" s="7"/>
      <c r="AK2310" s="7"/>
      <c r="AL2310" s="7"/>
      <c r="AM2310" s="7"/>
      <c r="AN2310" s="7"/>
      <c r="AO2310" s="7"/>
      <c r="AP2310" s="7"/>
      <c r="AQ2310" s="7"/>
      <c r="AR2310" s="7"/>
      <c r="AS2310" s="7"/>
      <c r="AT2310" s="7"/>
      <c r="AU2310" s="7"/>
      <c r="AV2310" s="7"/>
      <c r="AW2310" s="7"/>
      <c r="AX2310" s="7"/>
      <c r="AY2310" s="7"/>
      <c r="AZ2310" s="7"/>
      <c r="BA2310" s="7"/>
      <c r="BB2310" s="7"/>
      <c r="BC2310" s="7"/>
      <c r="BD2310" s="7"/>
      <c r="BE2310" s="7"/>
    </row>
    <row r="2311" spans="2:57" x14ac:dyDescent="0.2">
      <c r="B2311" s="7"/>
      <c r="C2311" s="7"/>
      <c r="E2311" s="7"/>
      <c r="F2311" s="7"/>
      <c r="G2311" s="7"/>
      <c r="H2311" s="7"/>
      <c r="I2311" s="7"/>
      <c r="J2311" s="7"/>
      <c r="K2311" s="7"/>
      <c r="O2311" s="10"/>
      <c r="P2311" s="7"/>
      <c r="Q2311" s="7"/>
      <c r="S2311" s="7"/>
      <c r="T2311" s="7"/>
      <c r="U2311" s="7"/>
      <c r="V2311" s="7"/>
      <c r="X2311" s="7"/>
      <c r="Y2311" s="7"/>
      <c r="Z2311" s="7"/>
      <c r="AA2311" s="7"/>
      <c r="AC2311" s="7"/>
      <c r="AD2311" s="7"/>
      <c r="AF2311" s="7"/>
      <c r="AG2311" s="7"/>
      <c r="AH2311" s="7"/>
      <c r="AI2311" s="7"/>
      <c r="AJ2311" s="7"/>
      <c r="AK2311" s="7"/>
      <c r="AL2311" s="7"/>
      <c r="AM2311" s="7"/>
      <c r="AN2311" s="7"/>
      <c r="AO2311" s="7"/>
      <c r="AP2311" s="7"/>
      <c r="AQ2311" s="7"/>
      <c r="AR2311" s="7"/>
      <c r="AS2311" s="7"/>
      <c r="AT2311" s="7"/>
      <c r="AU2311" s="7"/>
      <c r="AV2311" s="7"/>
      <c r="AW2311" s="7"/>
      <c r="AX2311" s="7"/>
      <c r="AY2311" s="7"/>
      <c r="AZ2311" s="7"/>
      <c r="BA2311" s="7"/>
      <c r="BB2311" s="7"/>
      <c r="BC2311" s="7"/>
      <c r="BD2311" s="7"/>
      <c r="BE2311" s="7"/>
    </row>
    <row r="2312" spans="2:57" x14ac:dyDescent="0.2">
      <c r="B2312" s="7"/>
      <c r="C2312" s="7"/>
      <c r="E2312" s="7"/>
      <c r="F2312" s="7"/>
      <c r="G2312" s="7"/>
      <c r="H2312" s="7"/>
      <c r="I2312" s="7"/>
      <c r="J2312" s="7"/>
      <c r="K2312" s="7"/>
      <c r="O2312" s="10"/>
      <c r="P2312" s="7"/>
      <c r="Q2312" s="7"/>
      <c r="S2312" s="7"/>
      <c r="T2312" s="7"/>
      <c r="U2312" s="7"/>
      <c r="V2312" s="7"/>
      <c r="X2312" s="7"/>
      <c r="Y2312" s="7"/>
      <c r="Z2312" s="7"/>
      <c r="AA2312" s="7"/>
      <c r="AC2312" s="7"/>
      <c r="AD2312" s="7"/>
      <c r="AF2312" s="7"/>
      <c r="AG2312" s="7"/>
      <c r="AH2312" s="7"/>
      <c r="AI2312" s="7"/>
      <c r="AJ2312" s="7"/>
      <c r="AK2312" s="7"/>
      <c r="AL2312" s="7"/>
      <c r="AM2312" s="7"/>
      <c r="AN2312" s="7"/>
      <c r="AO2312" s="7"/>
      <c r="AP2312" s="7"/>
      <c r="AQ2312" s="7"/>
      <c r="AR2312" s="7"/>
      <c r="AS2312" s="7"/>
      <c r="AT2312" s="7"/>
      <c r="AU2312" s="7"/>
      <c r="AV2312" s="7"/>
      <c r="AW2312" s="7"/>
      <c r="AX2312" s="7"/>
      <c r="AY2312" s="7"/>
      <c r="AZ2312" s="7"/>
      <c r="BA2312" s="7"/>
      <c r="BB2312" s="7"/>
      <c r="BC2312" s="7"/>
      <c r="BD2312" s="7"/>
      <c r="BE2312" s="7"/>
    </row>
    <row r="2313" spans="2:57" x14ac:dyDescent="0.2">
      <c r="B2313" s="7"/>
      <c r="C2313" s="7"/>
      <c r="E2313" s="7"/>
      <c r="F2313" s="7"/>
      <c r="G2313" s="7"/>
      <c r="H2313" s="7"/>
      <c r="I2313" s="7"/>
      <c r="J2313" s="7"/>
      <c r="K2313" s="7"/>
      <c r="O2313" s="10"/>
      <c r="P2313" s="7"/>
      <c r="Q2313" s="7"/>
      <c r="S2313" s="7"/>
      <c r="T2313" s="7"/>
      <c r="U2313" s="7"/>
      <c r="V2313" s="7"/>
      <c r="X2313" s="7"/>
      <c r="Y2313" s="7"/>
      <c r="Z2313" s="7"/>
      <c r="AA2313" s="7"/>
      <c r="AC2313" s="7"/>
      <c r="AD2313" s="7"/>
      <c r="AF2313" s="7"/>
      <c r="AG2313" s="7"/>
      <c r="AH2313" s="7"/>
      <c r="AI2313" s="7"/>
      <c r="AJ2313" s="7"/>
      <c r="AK2313" s="7"/>
      <c r="AL2313" s="7"/>
      <c r="AM2313" s="7"/>
      <c r="AN2313" s="7"/>
      <c r="AO2313" s="7"/>
      <c r="AP2313" s="7"/>
      <c r="AQ2313" s="7"/>
      <c r="AR2313" s="7"/>
      <c r="AS2313" s="7"/>
      <c r="AT2313" s="7"/>
      <c r="AU2313" s="7"/>
      <c r="AV2313" s="7"/>
      <c r="AW2313" s="7"/>
      <c r="AX2313" s="7"/>
      <c r="AY2313" s="7"/>
      <c r="AZ2313" s="7"/>
      <c r="BA2313" s="7"/>
      <c r="BB2313" s="7"/>
      <c r="BC2313" s="7"/>
      <c r="BD2313" s="7"/>
      <c r="BE2313" s="7"/>
    </row>
    <row r="2314" spans="2:57" x14ac:dyDescent="0.2">
      <c r="B2314" s="7"/>
      <c r="C2314" s="7"/>
      <c r="E2314" s="7"/>
      <c r="F2314" s="7"/>
      <c r="G2314" s="7"/>
      <c r="H2314" s="7"/>
      <c r="I2314" s="7"/>
      <c r="J2314" s="7"/>
      <c r="K2314" s="7"/>
      <c r="O2314" s="10"/>
      <c r="P2314" s="7"/>
      <c r="Q2314" s="7"/>
      <c r="S2314" s="7"/>
      <c r="T2314" s="7"/>
      <c r="U2314" s="7"/>
      <c r="V2314" s="7"/>
      <c r="X2314" s="7"/>
      <c r="Y2314" s="7"/>
      <c r="Z2314" s="7"/>
      <c r="AA2314" s="7"/>
      <c r="AC2314" s="7"/>
      <c r="AD2314" s="7"/>
      <c r="AF2314" s="7"/>
      <c r="AG2314" s="7"/>
      <c r="AH2314" s="7"/>
      <c r="AI2314" s="7"/>
      <c r="AJ2314" s="7"/>
      <c r="AK2314" s="7"/>
      <c r="AL2314" s="7"/>
      <c r="AM2314" s="7"/>
      <c r="AN2314" s="7"/>
      <c r="AO2314" s="7"/>
      <c r="AP2314" s="7"/>
      <c r="AQ2314" s="7"/>
      <c r="AR2314" s="7"/>
      <c r="AS2314" s="7"/>
      <c r="AT2314" s="7"/>
      <c r="AU2314" s="7"/>
      <c r="AV2314" s="7"/>
      <c r="AW2314" s="7"/>
      <c r="AX2314" s="7"/>
      <c r="AY2314" s="7"/>
      <c r="AZ2314" s="7"/>
      <c r="BA2314" s="7"/>
      <c r="BB2314" s="7"/>
      <c r="BC2314" s="7"/>
      <c r="BD2314" s="7"/>
      <c r="BE2314" s="7"/>
    </row>
    <row r="2315" spans="2:57" x14ac:dyDescent="0.2">
      <c r="B2315" s="7"/>
      <c r="C2315" s="7"/>
      <c r="E2315" s="7"/>
      <c r="F2315" s="7"/>
      <c r="G2315" s="7"/>
      <c r="H2315" s="7"/>
      <c r="I2315" s="7"/>
      <c r="J2315" s="7"/>
      <c r="K2315" s="7"/>
      <c r="O2315" s="10"/>
      <c r="P2315" s="7"/>
      <c r="Q2315" s="7"/>
      <c r="S2315" s="7"/>
      <c r="T2315" s="7"/>
      <c r="U2315" s="7"/>
      <c r="V2315" s="7"/>
      <c r="X2315" s="7"/>
      <c r="Y2315" s="7"/>
      <c r="Z2315" s="7"/>
      <c r="AA2315" s="7"/>
      <c r="AC2315" s="7"/>
      <c r="AD2315" s="7"/>
      <c r="AF2315" s="7"/>
      <c r="AG2315" s="7"/>
      <c r="AH2315" s="7"/>
      <c r="AI2315" s="7"/>
      <c r="AJ2315" s="7"/>
      <c r="AK2315" s="7"/>
      <c r="AL2315" s="7"/>
      <c r="AM2315" s="7"/>
      <c r="AN2315" s="7"/>
      <c r="AO2315" s="7"/>
      <c r="AP2315" s="7"/>
      <c r="AQ2315" s="7"/>
      <c r="AR2315" s="7"/>
      <c r="AS2315" s="7"/>
      <c r="AT2315" s="7"/>
      <c r="AU2315" s="7"/>
      <c r="AV2315" s="7"/>
      <c r="AW2315" s="7"/>
      <c r="AX2315" s="7"/>
      <c r="AY2315" s="7"/>
      <c r="AZ2315" s="7"/>
      <c r="BA2315" s="7"/>
      <c r="BB2315" s="7"/>
      <c r="BC2315" s="7"/>
      <c r="BD2315" s="7"/>
      <c r="BE2315" s="7"/>
    </row>
    <row r="2316" spans="2:57" x14ac:dyDescent="0.2">
      <c r="B2316" s="7"/>
      <c r="C2316" s="7"/>
      <c r="E2316" s="7"/>
      <c r="F2316" s="7"/>
      <c r="G2316" s="7"/>
      <c r="H2316" s="7"/>
      <c r="I2316" s="7"/>
      <c r="J2316" s="7"/>
      <c r="K2316" s="7"/>
      <c r="O2316" s="10"/>
      <c r="P2316" s="7"/>
      <c r="Q2316" s="7"/>
      <c r="S2316" s="7"/>
      <c r="T2316" s="7"/>
      <c r="U2316" s="7"/>
      <c r="V2316" s="7"/>
      <c r="X2316" s="7"/>
      <c r="Y2316" s="7"/>
      <c r="Z2316" s="7"/>
      <c r="AA2316" s="7"/>
      <c r="AC2316" s="7"/>
      <c r="AD2316" s="7"/>
      <c r="AF2316" s="7"/>
      <c r="AG2316" s="7"/>
      <c r="AH2316" s="7"/>
      <c r="AI2316" s="7"/>
      <c r="AJ2316" s="7"/>
      <c r="AK2316" s="7"/>
      <c r="AL2316" s="7"/>
      <c r="AM2316" s="7"/>
      <c r="AN2316" s="7"/>
      <c r="AO2316" s="7"/>
      <c r="AP2316" s="7"/>
      <c r="AQ2316" s="7"/>
      <c r="AR2316" s="7"/>
      <c r="AS2316" s="7"/>
      <c r="AT2316" s="7"/>
      <c r="AU2316" s="7"/>
      <c r="AV2316" s="7"/>
      <c r="AW2316" s="7"/>
      <c r="AX2316" s="7"/>
      <c r="AY2316" s="7"/>
      <c r="AZ2316" s="7"/>
      <c r="BA2316" s="7"/>
      <c r="BB2316" s="7"/>
      <c r="BC2316" s="7"/>
      <c r="BD2316" s="7"/>
      <c r="BE2316" s="7"/>
    </row>
    <row r="2317" spans="2:57" x14ac:dyDescent="0.2">
      <c r="B2317" s="7"/>
      <c r="C2317" s="7"/>
      <c r="E2317" s="7"/>
      <c r="F2317" s="7"/>
      <c r="G2317" s="7"/>
      <c r="H2317" s="7"/>
      <c r="I2317" s="7"/>
      <c r="J2317" s="7"/>
      <c r="K2317" s="7"/>
      <c r="O2317" s="10"/>
      <c r="P2317" s="7"/>
      <c r="Q2317" s="7"/>
      <c r="S2317" s="7"/>
      <c r="T2317" s="7"/>
      <c r="U2317" s="7"/>
      <c r="V2317" s="7"/>
      <c r="X2317" s="7"/>
      <c r="Y2317" s="7"/>
      <c r="Z2317" s="7"/>
      <c r="AA2317" s="7"/>
      <c r="AC2317" s="7"/>
      <c r="AD2317" s="7"/>
      <c r="AF2317" s="7"/>
      <c r="AG2317" s="7"/>
      <c r="AH2317" s="7"/>
      <c r="AI2317" s="7"/>
      <c r="AJ2317" s="7"/>
      <c r="AK2317" s="7"/>
      <c r="AL2317" s="7"/>
      <c r="AM2317" s="7"/>
      <c r="AN2317" s="7"/>
      <c r="AO2317" s="7"/>
      <c r="AP2317" s="7"/>
      <c r="AQ2317" s="7"/>
      <c r="AR2317" s="7"/>
      <c r="AS2317" s="7"/>
      <c r="AT2317" s="7"/>
      <c r="AU2317" s="7"/>
      <c r="AV2317" s="7"/>
      <c r="AW2317" s="7"/>
      <c r="AX2317" s="7"/>
      <c r="AY2317" s="7"/>
      <c r="AZ2317" s="7"/>
      <c r="BA2317" s="7"/>
      <c r="BB2317" s="7"/>
      <c r="BC2317" s="7"/>
      <c r="BD2317" s="7"/>
      <c r="BE2317" s="7"/>
    </row>
    <row r="2318" spans="2:57" x14ac:dyDescent="0.2">
      <c r="B2318" s="7"/>
      <c r="C2318" s="7"/>
      <c r="E2318" s="7"/>
      <c r="F2318" s="7"/>
      <c r="G2318" s="7"/>
      <c r="H2318" s="7"/>
      <c r="I2318" s="7"/>
      <c r="J2318" s="7"/>
      <c r="K2318" s="7"/>
      <c r="O2318" s="10"/>
      <c r="P2318" s="7"/>
      <c r="Q2318" s="7"/>
      <c r="S2318" s="7"/>
      <c r="T2318" s="7"/>
      <c r="U2318" s="7"/>
      <c r="V2318" s="7"/>
      <c r="X2318" s="7"/>
      <c r="Y2318" s="7"/>
      <c r="Z2318" s="7"/>
      <c r="AA2318" s="7"/>
      <c r="AC2318" s="7"/>
      <c r="AD2318" s="7"/>
      <c r="AF2318" s="7"/>
      <c r="AG2318" s="7"/>
      <c r="AH2318" s="7"/>
      <c r="AI2318" s="7"/>
      <c r="AJ2318" s="7"/>
      <c r="AK2318" s="7"/>
      <c r="AL2318" s="7"/>
      <c r="AM2318" s="7"/>
      <c r="AN2318" s="7"/>
      <c r="AO2318" s="7"/>
      <c r="AP2318" s="7"/>
      <c r="AQ2318" s="7"/>
      <c r="AR2318" s="7"/>
      <c r="AS2318" s="7"/>
      <c r="AT2318" s="7"/>
      <c r="AU2318" s="7"/>
      <c r="AV2318" s="7"/>
      <c r="AW2318" s="7"/>
      <c r="AX2318" s="7"/>
      <c r="AY2318" s="7"/>
      <c r="AZ2318" s="7"/>
      <c r="BA2318" s="7"/>
      <c r="BB2318" s="7"/>
      <c r="BC2318" s="7"/>
      <c r="BD2318" s="7"/>
      <c r="BE2318" s="7"/>
    </row>
    <row r="2319" spans="2:57" x14ac:dyDescent="0.2">
      <c r="B2319" s="7"/>
      <c r="C2319" s="7"/>
      <c r="E2319" s="7"/>
      <c r="F2319" s="7"/>
      <c r="G2319" s="7"/>
      <c r="H2319" s="7"/>
      <c r="I2319" s="7"/>
      <c r="J2319" s="7"/>
      <c r="K2319" s="7"/>
      <c r="O2319" s="10"/>
      <c r="P2319" s="7"/>
      <c r="Q2319" s="7"/>
      <c r="S2319" s="7"/>
      <c r="T2319" s="7"/>
      <c r="U2319" s="7"/>
      <c r="V2319" s="7"/>
      <c r="X2319" s="7"/>
      <c r="Y2319" s="7"/>
      <c r="Z2319" s="7"/>
      <c r="AA2319" s="7"/>
      <c r="AC2319" s="7"/>
      <c r="AD2319" s="7"/>
      <c r="AF2319" s="7"/>
      <c r="AG2319" s="7"/>
      <c r="AH2319" s="7"/>
      <c r="AI2319" s="7"/>
      <c r="AJ2319" s="7"/>
      <c r="AK2319" s="7"/>
      <c r="AL2319" s="7"/>
      <c r="AM2319" s="7"/>
      <c r="AN2319" s="7"/>
      <c r="AO2319" s="7"/>
      <c r="AP2319" s="7"/>
      <c r="AQ2319" s="7"/>
      <c r="AR2319" s="7"/>
      <c r="AS2319" s="7"/>
      <c r="AT2319" s="7"/>
      <c r="AU2319" s="7"/>
      <c r="AV2319" s="7"/>
      <c r="AW2319" s="7"/>
      <c r="AX2319" s="7"/>
      <c r="AY2319" s="7"/>
      <c r="AZ2319" s="7"/>
      <c r="BA2319" s="7"/>
      <c r="BB2319" s="7"/>
      <c r="BC2319" s="7"/>
      <c r="BD2319" s="7"/>
      <c r="BE2319" s="7"/>
    </row>
    <row r="2320" spans="2:57" x14ac:dyDescent="0.2">
      <c r="B2320" s="7"/>
      <c r="C2320" s="7"/>
      <c r="E2320" s="7"/>
      <c r="F2320" s="7"/>
      <c r="G2320" s="7"/>
      <c r="H2320" s="7"/>
      <c r="I2320" s="7"/>
      <c r="J2320" s="7"/>
      <c r="K2320" s="7"/>
      <c r="O2320" s="10"/>
      <c r="P2320" s="7"/>
      <c r="Q2320" s="7"/>
      <c r="S2320" s="7"/>
      <c r="T2320" s="7"/>
      <c r="U2320" s="7"/>
      <c r="V2320" s="7"/>
      <c r="X2320" s="7"/>
      <c r="Y2320" s="7"/>
      <c r="Z2320" s="7"/>
      <c r="AA2320" s="7"/>
      <c r="AC2320" s="7"/>
      <c r="AD2320" s="7"/>
      <c r="AF2320" s="7"/>
      <c r="AG2320" s="7"/>
      <c r="AH2320" s="7"/>
      <c r="AI2320" s="7"/>
      <c r="AJ2320" s="7"/>
      <c r="AK2320" s="7"/>
      <c r="AL2320" s="7"/>
      <c r="AM2320" s="7"/>
      <c r="AN2320" s="7"/>
      <c r="AO2320" s="7"/>
      <c r="AP2320" s="7"/>
      <c r="AQ2320" s="7"/>
      <c r="AR2320" s="7"/>
      <c r="AS2320" s="7"/>
      <c r="AT2320" s="7"/>
      <c r="AU2320" s="7"/>
      <c r="AV2320" s="7"/>
      <c r="AW2320" s="7"/>
      <c r="AX2320" s="7"/>
      <c r="AY2320" s="7"/>
      <c r="AZ2320" s="7"/>
      <c r="BA2320" s="7"/>
      <c r="BB2320" s="7"/>
      <c r="BC2320" s="7"/>
      <c r="BD2320" s="7"/>
      <c r="BE2320" s="7"/>
    </row>
    <row r="2321" spans="2:57" x14ac:dyDescent="0.2">
      <c r="B2321" s="7"/>
      <c r="C2321" s="7"/>
      <c r="E2321" s="7"/>
      <c r="F2321" s="7"/>
      <c r="G2321" s="7"/>
      <c r="H2321" s="7"/>
      <c r="I2321" s="7"/>
      <c r="J2321" s="7"/>
      <c r="K2321" s="7"/>
      <c r="O2321" s="10"/>
      <c r="P2321" s="7"/>
      <c r="Q2321" s="7"/>
      <c r="S2321" s="7"/>
      <c r="T2321" s="7"/>
      <c r="U2321" s="7"/>
      <c r="V2321" s="7"/>
      <c r="X2321" s="7"/>
      <c r="Y2321" s="7"/>
      <c r="Z2321" s="7"/>
      <c r="AA2321" s="7"/>
      <c r="AC2321" s="7"/>
      <c r="AD2321" s="7"/>
      <c r="AF2321" s="7"/>
      <c r="AG2321" s="7"/>
      <c r="AH2321" s="7"/>
      <c r="AI2321" s="7"/>
      <c r="AJ2321" s="7"/>
      <c r="AK2321" s="7"/>
      <c r="AL2321" s="7"/>
      <c r="AM2321" s="7"/>
      <c r="AN2321" s="7"/>
      <c r="AO2321" s="7"/>
      <c r="AP2321" s="7"/>
      <c r="AQ2321" s="7"/>
      <c r="AR2321" s="7"/>
      <c r="AS2321" s="7"/>
      <c r="AT2321" s="7"/>
      <c r="AU2321" s="7"/>
      <c r="AV2321" s="7"/>
      <c r="AW2321" s="7"/>
      <c r="AX2321" s="7"/>
      <c r="AY2321" s="7"/>
      <c r="AZ2321" s="7"/>
      <c r="BA2321" s="7"/>
      <c r="BB2321" s="7"/>
      <c r="BC2321" s="7"/>
      <c r="BD2321" s="7"/>
      <c r="BE2321" s="7"/>
    </row>
    <row r="2322" spans="2:57" x14ac:dyDescent="0.2">
      <c r="B2322" s="7"/>
      <c r="C2322" s="7"/>
      <c r="E2322" s="7"/>
      <c r="F2322" s="7"/>
      <c r="G2322" s="7"/>
      <c r="H2322" s="7"/>
      <c r="I2322" s="7"/>
      <c r="J2322" s="7"/>
      <c r="K2322" s="7"/>
      <c r="O2322" s="10"/>
      <c r="P2322" s="7"/>
      <c r="Q2322" s="7"/>
      <c r="S2322" s="7"/>
      <c r="T2322" s="7"/>
      <c r="U2322" s="7"/>
      <c r="V2322" s="7"/>
      <c r="X2322" s="7"/>
      <c r="Y2322" s="7"/>
      <c r="Z2322" s="7"/>
      <c r="AA2322" s="7"/>
      <c r="AC2322" s="7"/>
      <c r="AD2322" s="7"/>
      <c r="AF2322" s="7"/>
      <c r="AG2322" s="7"/>
      <c r="AH2322" s="7"/>
      <c r="AI2322" s="7"/>
      <c r="AJ2322" s="7"/>
      <c r="AK2322" s="7"/>
      <c r="AL2322" s="7"/>
      <c r="AM2322" s="7"/>
      <c r="AN2322" s="7"/>
      <c r="AO2322" s="7"/>
      <c r="AP2322" s="7"/>
      <c r="AQ2322" s="7"/>
      <c r="AR2322" s="7"/>
      <c r="AS2322" s="7"/>
      <c r="AT2322" s="7"/>
      <c r="AU2322" s="7"/>
      <c r="AV2322" s="7"/>
      <c r="AW2322" s="7"/>
      <c r="AX2322" s="7"/>
      <c r="AY2322" s="7"/>
      <c r="AZ2322" s="7"/>
      <c r="BA2322" s="7"/>
      <c r="BB2322" s="7"/>
      <c r="BC2322" s="7"/>
      <c r="BD2322" s="7"/>
      <c r="BE2322" s="7"/>
    </row>
    <row r="2323" spans="2:57" x14ac:dyDescent="0.2">
      <c r="B2323" s="7"/>
      <c r="C2323" s="7"/>
      <c r="E2323" s="7"/>
      <c r="F2323" s="7"/>
      <c r="G2323" s="7"/>
      <c r="H2323" s="7"/>
      <c r="I2323" s="7"/>
      <c r="J2323" s="7"/>
      <c r="K2323" s="7"/>
      <c r="O2323" s="10"/>
      <c r="P2323" s="7"/>
      <c r="Q2323" s="7"/>
      <c r="S2323" s="7"/>
      <c r="T2323" s="7"/>
      <c r="U2323" s="7"/>
      <c r="V2323" s="7"/>
      <c r="X2323" s="7"/>
      <c r="Y2323" s="7"/>
      <c r="Z2323" s="7"/>
      <c r="AA2323" s="7"/>
      <c r="AC2323" s="7"/>
      <c r="AD2323" s="7"/>
      <c r="AF2323" s="7"/>
      <c r="AG2323" s="7"/>
      <c r="AH2323" s="7"/>
      <c r="AI2323" s="7"/>
      <c r="AJ2323" s="7"/>
      <c r="AK2323" s="7"/>
      <c r="AL2323" s="7"/>
      <c r="AM2323" s="7"/>
      <c r="AN2323" s="7"/>
      <c r="AO2323" s="7"/>
      <c r="AP2323" s="7"/>
      <c r="AQ2323" s="7"/>
      <c r="AR2323" s="7"/>
      <c r="AS2323" s="7"/>
      <c r="AT2323" s="7"/>
      <c r="AU2323" s="7"/>
      <c r="AV2323" s="7"/>
      <c r="AW2323" s="7"/>
      <c r="AX2323" s="7"/>
      <c r="AY2323" s="7"/>
      <c r="AZ2323" s="7"/>
      <c r="BA2323" s="7"/>
      <c r="BB2323" s="7"/>
      <c r="BC2323" s="7"/>
      <c r="BD2323" s="7"/>
      <c r="BE2323" s="7"/>
    </row>
    <row r="2324" spans="2:57" x14ac:dyDescent="0.2">
      <c r="B2324" s="7"/>
      <c r="C2324" s="7"/>
      <c r="E2324" s="7"/>
      <c r="F2324" s="7"/>
      <c r="G2324" s="7"/>
      <c r="H2324" s="7"/>
      <c r="I2324" s="7"/>
      <c r="J2324" s="7"/>
      <c r="K2324" s="7"/>
      <c r="O2324" s="10"/>
      <c r="P2324" s="7"/>
      <c r="Q2324" s="7"/>
      <c r="S2324" s="7"/>
      <c r="T2324" s="7"/>
      <c r="U2324" s="7"/>
      <c r="V2324" s="7"/>
      <c r="X2324" s="7"/>
      <c r="Y2324" s="7"/>
      <c r="Z2324" s="7"/>
      <c r="AA2324" s="7"/>
      <c r="AC2324" s="7"/>
      <c r="AD2324" s="7"/>
      <c r="AF2324" s="7"/>
      <c r="AG2324" s="7"/>
      <c r="AH2324" s="7"/>
      <c r="AI2324" s="7"/>
      <c r="AJ2324" s="7"/>
      <c r="AK2324" s="7"/>
      <c r="AL2324" s="7"/>
      <c r="AM2324" s="7"/>
      <c r="AN2324" s="7"/>
      <c r="AO2324" s="7"/>
      <c r="AP2324" s="7"/>
      <c r="AQ2324" s="7"/>
      <c r="AR2324" s="7"/>
      <c r="AS2324" s="7"/>
      <c r="AT2324" s="7"/>
      <c r="AU2324" s="7"/>
      <c r="AV2324" s="7"/>
      <c r="AW2324" s="7"/>
      <c r="AX2324" s="7"/>
      <c r="AY2324" s="7"/>
      <c r="AZ2324" s="7"/>
      <c r="BA2324" s="7"/>
      <c r="BB2324" s="7"/>
      <c r="BC2324" s="7"/>
      <c r="BD2324" s="7"/>
      <c r="BE2324" s="7"/>
    </row>
    <row r="2325" spans="2:57" x14ac:dyDescent="0.2">
      <c r="B2325" s="7"/>
      <c r="C2325" s="7"/>
      <c r="E2325" s="7"/>
      <c r="F2325" s="7"/>
      <c r="G2325" s="7"/>
      <c r="H2325" s="7"/>
      <c r="I2325" s="7"/>
      <c r="J2325" s="7"/>
      <c r="K2325" s="7"/>
      <c r="O2325" s="10"/>
      <c r="P2325" s="7"/>
      <c r="Q2325" s="7"/>
      <c r="S2325" s="7"/>
      <c r="T2325" s="7"/>
      <c r="U2325" s="7"/>
      <c r="V2325" s="7"/>
      <c r="X2325" s="7"/>
      <c r="Y2325" s="7"/>
      <c r="Z2325" s="7"/>
      <c r="AA2325" s="7"/>
      <c r="AC2325" s="7"/>
      <c r="AD2325" s="7"/>
      <c r="AF2325" s="7"/>
      <c r="AG2325" s="7"/>
      <c r="AH2325" s="7"/>
      <c r="AI2325" s="7"/>
      <c r="AJ2325" s="7"/>
      <c r="AK2325" s="7"/>
      <c r="AL2325" s="7"/>
      <c r="AM2325" s="7"/>
      <c r="AN2325" s="7"/>
      <c r="AO2325" s="7"/>
      <c r="AP2325" s="7"/>
      <c r="AQ2325" s="7"/>
      <c r="AR2325" s="7"/>
      <c r="AS2325" s="7"/>
      <c r="AT2325" s="7"/>
      <c r="AU2325" s="7"/>
      <c r="AV2325" s="7"/>
      <c r="AW2325" s="7"/>
      <c r="AX2325" s="7"/>
      <c r="AY2325" s="7"/>
      <c r="AZ2325" s="7"/>
      <c r="BA2325" s="7"/>
      <c r="BB2325" s="7"/>
      <c r="BC2325" s="7"/>
      <c r="BD2325" s="7"/>
      <c r="BE2325" s="7"/>
    </row>
    <row r="2326" spans="2:57" x14ac:dyDescent="0.2">
      <c r="B2326" s="7"/>
      <c r="C2326" s="7"/>
      <c r="E2326" s="7"/>
      <c r="F2326" s="7"/>
      <c r="G2326" s="7"/>
      <c r="H2326" s="7"/>
      <c r="I2326" s="7"/>
      <c r="J2326" s="7"/>
      <c r="K2326" s="7"/>
      <c r="O2326" s="10"/>
      <c r="P2326" s="7"/>
      <c r="Q2326" s="7"/>
      <c r="S2326" s="7"/>
      <c r="T2326" s="7"/>
      <c r="U2326" s="7"/>
      <c r="V2326" s="7"/>
      <c r="X2326" s="7"/>
      <c r="Y2326" s="7"/>
      <c r="Z2326" s="7"/>
      <c r="AA2326" s="7"/>
      <c r="AC2326" s="7"/>
      <c r="AD2326" s="7"/>
      <c r="AF2326" s="7"/>
      <c r="AG2326" s="7"/>
      <c r="AH2326" s="7"/>
      <c r="AI2326" s="7"/>
      <c r="AJ2326" s="7"/>
      <c r="AK2326" s="7"/>
      <c r="AL2326" s="7"/>
      <c r="AM2326" s="7"/>
      <c r="AN2326" s="7"/>
      <c r="AO2326" s="7"/>
      <c r="AP2326" s="7"/>
      <c r="AQ2326" s="7"/>
      <c r="AR2326" s="7"/>
      <c r="AS2326" s="7"/>
      <c r="AT2326" s="7"/>
      <c r="AU2326" s="7"/>
      <c r="AV2326" s="7"/>
      <c r="AW2326" s="7"/>
      <c r="AX2326" s="7"/>
      <c r="AY2326" s="7"/>
      <c r="AZ2326" s="7"/>
      <c r="BA2326" s="7"/>
      <c r="BB2326" s="7"/>
      <c r="BC2326" s="7"/>
      <c r="BD2326" s="7"/>
      <c r="BE2326" s="7"/>
    </row>
    <row r="2327" spans="2:57" x14ac:dyDescent="0.2">
      <c r="B2327" s="7"/>
      <c r="C2327" s="7"/>
      <c r="E2327" s="7"/>
      <c r="F2327" s="7"/>
      <c r="G2327" s="7"/>
      <c r="H2327" s="7"/>
      <c r="I2327" s="7"/>
      <c r="J2327" s="7"/>
      <c r="K2327" s="7"/>
      <c r="O2327" s="10"/>
      <c r="P2327" s="7"/>
      <c r="Q2327" s="7"/>
      <c r="S2327" s="7"/>
      <c r="T2327" s="7"/>
      <c r="U2327" s="7"/>
      <c r="V2327" s="7"/>
      <c r="X2327" s="7"/>
      <c r="Y2327" s="7"/>
      <c r="Z2327" s="7"/>
      <c r="AA2327" s="7"/>
      <c r="AC2327" s="7"/>
      <c r="AD2327" s="7"/>
      <c r="AF2327" s="7"/>
      <c r="AG2327" s="7"/>
      <c r="AH2327" s="7"/>
      <c r="AI2327" s="7"/>
      <c r="AJ2327" s="7"/>
      <c r="AK2327" s="7"/>
      <c r="AL2327" s="7"/>
      <c r="AM2327" s="7"/>
      <c r="AN2327" s="7"/>
      <c r="AO2327" s="7"/>
      <c r="AP2327" s="7"/>
      <c r="AQ2327" s="7"/>
      <c r="AR2327" s="7"/>
      <c r="AS2327" s="7"/>
      <c r="AT2327" s="7"/>
      <c r="AU2327" s="7"/>
      <c r="AV2327" s="7"/>
      <c r="AW2327" s="7"/>
      <c r="AX2327" s="7"/>
      <c r="AY2327" s="7"/>
      <c r="AZ2327" s="7"/>
      <c r="BA2327" s="7"/>
      <c r="BB2327" s="7"/>
      <c r="BC2327" s="7"/>
      <c r="BD2327" s="7"/>
      <c r="BE2327" s="7"/>
    </row>
    <row r="2328" spans="2:57" x14ac:dyDescent="0.2">
      <c r="B2328" s="7"/>
      <c r="C2328" s="7"/>
      <c r="E2328" s="7"/>
      <c r="F2328" s="7"/>
      <c r="G2328" s="7"/>
      <c r="H2328" s="7"/>
      <c r="I2328" s="7"/>
      <c r="J2328" s="7"/>
      <c r="K2328" s="7"/>
      <c r="O2328" s="10"/>
      <c r="P2328" s="7"/>
      <c r="Q2328" s="7"/>
      <c r="S2328" s="7"/>
      <c r="T2328" s="7"/>
      <c r="U2328" s="7"/>
      <c r="V2328" s="7"/>
      <c r="X2328" s="7"/>
      <c r="Y2328" s="7"/>
      <c r="Z2328" s="7"/>
      <c r="AA2328" s="7"/>
      <c r="AC2328" s="7"/>
      <c r="AD2328" s="7"/>
      <c r="AF2328" s="7"/>
      <c r="AG2328" s="7"/>
      <c r="AH2328" s="7"/>
      <c r="AI2328" s="7"/>
      <c r="AJ2328" s="7"/>
      <c r="AK2328" s="7"/>
      <c r="AL2328" s="7"/>
      <c r="AM2328" s="7"/>
      <c r="AN2328" s="7"/>
      <c r="AO2328" s="7"/>
      <c r="AP2328" s="7"/>
      <c r="AQ2328" s="7"/>
      <c r="AR2328" s="7"/>
      <c r="AS2328" s="7"/>
      <c r="AT2328" s="7"/>
      <c r="AU2328" s="7"/>
      <c r="AV2328" s="7"/>
      <c r="AW2328" s="7"/>
      <c r="AX2328" s="7"/>
      <c r="AY2328" s="7"/>
      <c r="AZ2328" s="7"/>
      <c r="BA2328" s="7"/>
      <c r="BB2328" s="7"/>
      <c r="BC2328" s="7"/>
      <c r="BD2328" s="7"/>
      <c r="BE2328" s="7"/>
    </row>
    <row r="2329" spans="2:57" x14ac:dyDescent="0.2">
      <c r="B2329" s="7"/>
      <c r="C2329" s="7"/>
      <c r="E2329" s="7"/>
      <c r="F2329" s="7"/>
      <c r="G2329" s="7"/>
      <c r="H2329" s="7"/>
      <c r="I2329" s="7"/>
      <c r="J2329" s="7"/>
      <c r="K2329" s="7"/>
      <c r="O2329" s="10"/>
      <c r="P2329" s="7"/>
      <c r="Q2329" s="7"/>
      <c r="S2329" s="7"/>
      <c r="T2329" s="7"/>
      <c r="U2329" s="7"/>
      <c r="V2329" s="7"/>
      <c r="X2329" s="7"/>
      <c r="Y2329" s="7"/>
      <c r="Z2329" s="7"/>
      <c r="AA2329" s="7"/>
      <c r="AC2329" s="7"/>
      <c r="AD2329" s="7"/>
      <c r="AF2329" s="7"/>
      <c r="AG2329" s="7"/>
      <c r="AH2329" s="7"/>
      <c r="AI2329" s="7"/>
      <c r="AJ2329" s="7"/>
      <c r="AK2329" s="7"/>
      <c r="AL2329" s="7"/>
      <c r="AM2329" s="7"/>
      <c r="AN2329" s="7"/>
      <c r="AO2329" s="7"/>
      <c r="AP2329" s="7"/>
      <c r="AQ2329" s="7"/>
      <c r="AR2329" s="7"/>
      <c r="AS2329" s="7"/>
      <c r="AT2329" s="7"/>
      <c r="AU2329" s="7"/>
      <c r="AV2329" s="7"/>
      <c r="AW2329" s="7"/>
      <c r="AX2329" s="7"/>
      <c r="AY2329" s="7"/>
      <c r="AZ2329" s="7"/>
      <c r="BA2329" s="7"/>
      <c r="BB2329" s="7"/>
      <c r="BC2329" s="7"/>
      <c r="BD2329" s="7"/>
      <c r="BE2329" s="7"/>
    </row>
    <row r="2330" spans="2:57" x14ac:dyDescent="0.2">
      <c r="B2330" s="7"/>
      <c r="C2330" s="7"/>
      <c r="E2330" s="7"/>
      <c r="F2330" s="7"/>
      <c r="G2330" s="7"/>
      <c r="H2330" s="7"/>
      <c r="I2330" s="7"/>
      <c r="J2330" s="7"/>
      <c r="K2330" s="7"/>
      <c r="O2330" s="10"/>
      <c r="P2330" s="7"/>
      <c r="Q2330" s="7"/>
      <c r="S2330" s="7"/>
      <c r="T2330" s="7"/>
      <c r="U2330" s="7"/>
      <c r="V2330" s="7"/>
      <c r="X2330" s="7"/>
      <c r="Y2330" s="7"/>
      <c r="Z2330" s="7"/>
      <c r="AA2330" s="7"/>
      <c r="AC2330" s="7"/>
      <c r="AD2330" s="7"/>
      <c r="AF2330" s="7"/>
      <c r="AG2330" s="7"/>
      <c r="AH2330" s="7"/>
      <c r="AI2330" s="7"/>
      <c r="AJ2330" s="7"/>
      <c r="AK2330" s="7"/>
      <c r="AL2330" s="7"/>
      <c r="AM2330" s="7"/>
      <c r="AN2330" s="7"/>
      <c r="AO2330" s="7"/>
      <c r="AP2330" s="7"/>
      <c r="AQ2330" s="7"/>
      <c r="AR2330" s="7"/>
      <c r="AS2330" s="7"/>
      <c r="AT2330" s="7"/>
      <c r="AU2330" s="7"/>
      <c r="AV2330" s="7"/>
      <c r="AW2330" s="7"/>
      <c r="AX2330" s="7"/>
      <c r="AY2330" s="7"/>
      <c r="AZ2330" s="7"/>
      <c r="BA2330" s="7"/>
      <c r="BB2330" s="7"/>
      <c r="BC2330" s="7"/>
      <c r="BD2330" s="7"/>
      <c r="BE2330" s="7"/>
    </row>
    <row r="2331" spans="2:57" x14ac:dyDescent="0.2">
      <c r="B2331" s="7"/>
      <c r="C2331" s="7"/>
      <c r="E2331" s="7"/>
      <c r="F2331" s="7"/>
      <c r="G2331" s="7"/>
      <c r="H2331" s="7"/>
      <c r="I2331" s="7"/>
      <c r="J2331" s="7"/>
      <c r="K2331" s="7"/>
      <c r="O2331" s="10"/>
      <c r="P2331" s="7"/>
      <c r="Q2331" s="7"/>
      <c r="S2331" s="7"/>
      <c r="T2331" s="7"/>
      <c r="U2331" s="7"/>
      <c r="V2331" s="7"/>
      <c r="X2331" s="7"/>
      <c r="Y2331" s="7"/>
      <c r="Z2331" s="7"/>
      <c r="AA2331" s="7"/>
      <c r="AC2331" s="7"/>
      <c r="AD2331" s="7"/>
      <c r="AF2331" s="7"/>
      <c r="AG2331" s="7"/>
      <c r="AH2331" s="7"/>
      <c r="AI2331" s="7"/>
      <c r="AJ2331" s="7"/>
      <c r="AK2331" s="7"/>
      <c r="AL2331" s="7"/>
      <c r="AM2331" s="7"/>
      <c r="AN2331" s="7"/>
      <c r="AO2331" s="7"/>
      <c r="AP2331" s="7"/>
      <c r="AQ2331" s="7"/>
      <c r="AR2331" s="7"/>
      <c r="AS2331" s="7"/>
      <c r="AT2331" s="7"/>
      <c r="AU2331" s="7"/>
      <c r="AV2331" s="7"/>
      <c r="AW2331" s="7"/>
      <c r="AX2331" s="7"/>
      <c r="AY2331" s="7"/>
      <c r="AZ2331" s="7"/>
      <c r="BA2331" s="7"/>
      <c r="BB2331" s="7"/>
      <c r="BC2331" s="7"/>
      <c r="BD2331" s="7"/>
      <c r="BE2331" s="7"/>
    </row>
    <row r="2332" spans="2:57" x14ac:dyDescent="0.2">
      <c r="B2332" s="7"/>
      <c r="C2332" s="7"/>
      <c r="E2332" s="7"/>
      <c r="F2332" s="7"/>
      <c r="G2332" s="7"/>
      <c r="H2332" s="7"/>
      <c r="I2332" s="7"/>
      <c r="J2332" s="7"/>
      <c r="K2332" s="7"/>
      <c r="O2332" s="10"/>
      <c r="P2332" s="7"/>
      <c r="Q2332" s="7"/>
      <c r="S2332" s="7"/>
      <c r="T2332" s="7"/>
      <c r="U2332" s="7"/>
      <c r="V2332" s="7"/>
      <c r="X2332" s="7"/>
      <c r="Y2332" s="7"/>
      <c r="Z2332" s="7"/>
      <c r="AA2332" s="7"/>
      <c r="AC2332" s="7"/>
      <c r="AD2332" s="7"/>
      <c r="AF2332" s="7"/>
      <c r="AG2332" s="7"/>
      <c r="AH2332" s="7"/>
      <c r="AI2332" s="7"/>
      <c r="AJ2332" s="7"/>
      <c r="AK2332" s="7"/>
      <c r="AL2332" s="7"/>
      <c r="AM2332" s="7"/>
      <c r="AN2332" s="7"/>
      <c r="AO2332" s="7"/>
      <c r="AP2332" s="7"/>
      <c r="AQ2332" s="7"/>
      <c r="AR2332" s="7"/>
      <c r="AS2332" s="7"/>
      <c r="AT2332" s="7"/>
      <c r="AU2332" s="7"/>
      <c r="AV2332" s="7"/>
      <c r="AW2332" s="7"/>
      <c r="AX2332" s="7"/>
      <c r="AY2332" s="7"/>
      <c r="AZ2332" s="7"/>
      <c r="BA2332" s="7"/>
      <c r="BB2332" s="7"/>
      <c r="BC2332" s="7"/>
      <c r="BD2332" s="7"/>
      <c r="BE2332" s="7"/>
    </row>
    <row r="2333" spans="2:57" x14ac:dyDescent="0.2">
      <c r="B2333" s="7"/>
      <c r="C2333" s="7"/>
      <c r="E2333" s="7"/>
      <c r="F2333" s="7"/>
      <c r="G2333" s="7"/>
      <c r="H2333" s="7"/>
      <c r="I2333" s="7"/>
      <c r="J2333" s="7"/>
      <c r="K2333" s="7"/>
      <c r="O2333" s="10"/>
      <c r="P2333" s="7"/>
      <c r="Q2333" s="7"/>
      <c r="S2333" s="7"/>
      <c r="T2333" s="7"/>
      <c r="U2333" s="7"/>
      <c r="V2333" s="7"/>
      <c r="X2333" s="7"/>
      <c r="Y2333" s="7"/>
      <c r="Z2333" s="7"/>
      <c r="AA2333" s="7"/>
      <c r="AC2333" s="7"/>
      <c r="AD2333" s="7"/>
      <c r="AF2333" s="7"/>
      <c r="AG2333" s="7"/>
      <c r="AH2333" s="7"/>
      <c r="AI2333" s="7"/>
      <c r="AJ2333" s="7"/>
      <c r="AK2333" s="7"/>
      <c r="AL2333" s="7"/>
      <c r="AM2333" s="7"/>
      <c r="AN2333" s="7"/>
      <c r="AO2333" s="7"/>
      <c r="AP2333" s="7"/>
      <c r="AQ2333" s="7"/>
      <c r="AR2333" s="7"/>
      <c r="AS2333" s="7"/>
      <c r="AT2333" s="7"/>
      <c r="AU2333" s="7"/>
      <c r="AV2333" s="7"/>
      <c r="AW2333" s="7"/>
      <c r="AX2333" s="7"/>
      <c r="AY2333" s="7"/>
      <c r="AZ2333" s="7"/>
      <c r="BA2333" s="7"/>
      <c r="BB2333" s="7"/>
      <c r="BC2333" s="7"/>
      <c r="BD2333" s="7"/>
      <c r="BE2333" s="7"/>
    </row>
    <row r="2334" spans="2:57" x14ac:dyDescent="0.2">
      <c r="B2334" s="7"/>
      <c r="C2334" s="7"/>
      <c r="E2334" s="7"/>
      <c r="F2334" s="7"/>
      <c r="G2334" s="7"/>
      <c r="H2334" s="7"/>
      <c r="I2334" s="7"/>
      <c r="J2334" s="7"/>
      <c r="K2334" s="7"/>
      <c r="O2334" s="10"/>
      <c r="P2334" s="7"/>
      <c r="Q2334" s="7"/>
      <c r="S2334" s="7"/>
      <c r="T2334" s="7"/>
      <c r="U2334" s="7"/>
      <c r="V2334" s="7"/>
      <c r="X2334" s="7"/>
      <c r="Y2334" s="7"/>
      <c r="Z2334" s="7"/>
      <c r="AA2334" s="7"/>
      <c r="AC2334" s="7"/>
      <c r="AD2334" s="7"/>
      <c r="AF2334" s="7"/>
      <c r="AG2334" s="7"/>
      <c r="AH2334" s="7"/>
      <c r="AI2334" s="7"/>
      <c r="AJ2334" s="7"/>
      <c r="AK2334" s="7"/>
      <c r="AL2334" s="7"/>
      <c r="AM2334" s="7"/>
      <c r="AN2334" s="7"/>
      <c r="AO2334" s="7"/>
      <c r="AP2334" s="7"/>
      <c r="AQ2334" s="7"/>
      <c r="AR2334" s="7"/>
      <c r="AS2334" s="7"/>
      <c r="AT2334" s="7"/>
      <c r="AU2334" s="7"/>
      <c r="AV2334" s="7"/>
      <c r="AW2334" s="7"/>
      <c r="AX2334" s="7"/>
      <c r="AY2334" s="7"/>
      <c r="AZ2334" s="7"/>
      <c r="BA2334" s="7"/>
      <c r="BB2334" s="7"/>
      <c r="BC2334" s="7"/>
      <c r="BD2334" s="7"/>
      <c r="BE2334" s="7"/>
    </row>
    <row r="2335" spans="2:57" x14ac:dyDescent="0.2">
      <c r="B2335" s="7"/>
      <c r="C2335" s="7"/>
      <c r="E2335" s="7"/>
      <c r="F2335" s="7"/>
      <c r="G2335" s="7"/>
      <c r="H2335" s="7"/>
      <c r="I2335" s="7"/>
      <c r="J2335" s="7"/>
      <c r="K2335" s="7"/>
      <c r="O2335" s="10"/>
      <c r="P2335" s="7"/>
      <c r="Q2335" s="7"/>
      <c r="S2335" s="7"/>
      <c r="T2335" s="7"/>
      <c r="U2335" s="7"/>
      <c r="V2335" s="7"/>
      <c r="X2335" s="7"/>
      <c r="Y2335" s="7"/>
      <c r="Z2335" s="7"/>
      <c r="AA2335" s="7"/>
      <c r="AC2335" s="7"/>
      <c r="AD2335" s="7"/>
      <c r="AF2335" s="7"/>
      <c r="AG2335" s="7"/>
      <c r="AH2335" s="7"/>
      <c r="AI2335" s="7"/>
      <c r="AJ2335" s="7"/>
      <c r="AK2335" s="7"/>
      <c r="AL2335" s="7"/>
      <c r="AM2335" s="7"/>
      <c r="AN2335" s="7"/>
      <c r="AO2335" s="7"/>
      <c r="AP2335" s="7"/>
      <c r="AQ2335" s="7"/>
      <c r="AR2335" s="7"/>
      <c r="AS2335" s="7"/>
      <c r="AT2335" s="7"/>
      <c r="AU2335" s="7"/>
      <c r="AV2335" s="7"/>
      <c r="AW2335" s="7"/>
      <c r="AX2335" s="7"/>
      <c r="AY2335" s="7"/>
      <c r="AZ2335" s="7"/>
      <c r="BA2335" s="7"/>
      <c r="BB2335" s="7"/>
      <c r="BC2335" s="7"/>
      <c r="BD2335" s="7"/>
      <c r="BE2335" s="7"/>
    </row>
    <row r="2336" spans="2:57" x14ac:dyDescent="0.2">
      <c r="B2336" s="7"/>
      <c r="C2336" s="7"/>
      <c r="E2336" s="7"/>
      <c r="F2336" s="7"/>
      <c r="G2336" s="7"/>
      <c r="H2336" s="7"/>
      <c r="I2336" s="7"/>
      <c r="J2336" s="7"/>
      <c r="K2336" s="7"/>
      <c r="O2336" s="10"/>
      <c r="P2336" s="7"/>
      <c r="Q2336" s="7"/>
      <c r="S2336" s="7"/>
      <c r="T2336" s="7"/>
      <c r="U2336" s="7"/>
      <c r="V2336" s="7"/>
      <c r="X2336" s="7"/>
      <c r="Y2336" s="7"/>
      <c r="Z2336" s="7"/>
      <c r="AA2336" s="7"/>
      <c r="AC2336" s="7"/>
      <c r="AD2336" s="7"/>
      <c r="AF2336" s="7"/>
      <c r="AG2336" s="7"/>
      <c r="AH2336" s="7"/>
      <c r="AI2336" s="7"/>
      <c r="AJ2336" s="7"/>
      <c r="AK2336" s="7"/>
      <c r="AL2336" s="7"/>
      <c r="AM2336" s="7"/>
      <c r="AN2336" s="7"/>
      <c r="AO2336" s="7"/>
      <c r="AP2336" s="7"/>
      <c r="AQ2336" s="7"/>
      <c r="AR2336" s="7"/>
      <c r="AS2336" s="7"/>
      <c r="AT2336" s="7"/>
      <c r="AU2336" s="7"/>
      <c r="AV2336" s="7"/>
      <c r="AW2336" s="7"/>
      <c r="AX2336" s="7"/>
      <c r="AY2336" s="7"/>
      <c r="AZ2336" s="7"/>
      <c r="BA2336" s="7"/>
      <c r="BB2336" s="7"/>
      <c r="BC2336" s="7"/>
      <c r="BD2336" s="7"/>
      <c r="BE2336" s="7"/>
    </row>
    <row r="2337" spans="2:57" x14ac:dyDescent="0.2">
      <c r="B2337" s="7"/>
      <c r="C2337" s="7"/>
      <c r="E2337" s="7"/>
      <c r="F2337" s="7"/>
      <c r="G2337" s="7"/>
      <c r="H2337" s="7"/>
      <c r="I2337" s="7"/>
      <c r="J2337" s="7"/>
      <c r="K2337" s="7"/>
      <c r="O2337" s="10"/>
      <c r="P2337" s="7"/>
      <c r="Q2337" s="7"/>
      <c r="S2337" s="7"/>
      <c r="T2337" s="7"/>
      <c r="U2337" s="7"/>
      <c r="V2337" s="7"/>
      <c r="X2337" s="7"/>
      <c r="Y2337" s="7"/>
      <c r="Z2337" s="7"/>
      <c r="AA2337" s="7"/>
      <c r="AC2337" s="7"/>
      <c r="AD2337" s="7"/>
      <c r="AF2337" s="7"/>
      <c r="AG2337" s="7"/>
      <c r="AH2337" s="7"/>
      <c r="AI2337" s="7"/>
      <c r="AJ2337" s="7"/>
      <c r="AK2337" s="7"/>
      <c r="AL2337" s="7"/>
      <c r="AM2337" s="7"/>
      <c r="AN2337" s="7"/>
      <c r="AO2337" s="7"/>
      <c r="AP2337" s="7"/>
      <c r="AQ2337" s="7"/>
      <c r="AR2337" s="7"/>
      <c r="AS2337" s="7"/>
      <c r="AT2337" s="7"/>
      <c r="AU2337" s="7"/>
      <c r="AV2337" s="7"/>
      <c r="AW2337" s="7"/>
      <c r="AX2337" s="7"/>
      <c r="AY2337" s="7"/>
      <c r="AZ2337" s="7"/>
      <c r="BA2337" s="7"/>
      <c r="BB2337" s="7"/>
      <c r="BC2337" s="7"/>
      <c r="BD2337" s="7"/>
      <c r="BE2337" s="7"/>
    </row>
    <row r="2338" spans="2:57" x14ac:dyDescent="0.2">
      <c r="B2338" s="7"/>
      <c r="C2338" s="7"/>
      <c r="E2338" s="7"/>
      <c r="F2338" s="7"/>
      <c r="G2338" s="7"/>
      <c r="H2338" s="7"/>
      <c r="I2338" s="7"/>
      <c r="J2338" s="7"/>
      <c r="K2338" s="7"/>
      <c r="O2338" s="10"/>
      <c r="P2338" s="7"/>
      <c r="Q2338" s="7"/>
      <c r="S2338" s="7"/>
      <c r="T2338" s="7"/>
      <c r="U2338" s="7"/>
      <c r="V2338" s="7"/>
      <c r="X2338" s="7"/>
      <c r="Y2338" s="7"/>
      <c r="Z2338" s="7"/>
      <c r="AA2338" s="7"/>
      <c r="AC2338" s="7"/>
      <c r="AD2338" s="7"/>
      <c r="AF2338" s="7"/>
      <c r="AG2338" s="7"/>
      <c r="AH2338" s="7"/>
      <c r="AI2338" s="7"/>
      <c r="AJ2338" s="7"/>
      <c r="AK2338" s="7"/>
      <c r="AL2338" s="7"/>
      <c r="AM2338" s="7"/>
      <c r="AN2338" s="7"/>
      <c r="AO2338" s="7"/>
      <c r="AP2338" s="7"/>
      <c r="AQ2338" s="7"/>
      <c r="AR2338" s="7"/>
      <c r="AS2338" s="7"/>
      <c r="AT2338" s="7"/>
      <c r="AU2338" s="7"/>
      <c r="AV2338" s="7"/>
      <c r="AW2338" s="7"/>
      <c r="AX2338" s="7"/>
      <c r="AY2338" s="7"/>
      <c r="AZ2338" s="7"/>
      <c r="BA2338" s="7"/>
      <c r="BB2338" s="7"/>
      <c r="BC2338" s="7"/>
      <c r="BD2338" s="7"/>
      <c r="BE2338" s="7"/>
    </row>
    <row r="2339" spans="2:57" x14ac:dyDescent="0.2">
      <c r="B2339" s="7"/>
      <c r="C2339" s="7"/>
      <c r="E2339" s="7"/>
      <c r="F2339" s="7"/>
      <c r="G2339" s="7"/>
      <c r="H2339" s="7"/>
      <c r="I2339" s="7"/>
      <c r="J2339" s="7"/>
      <c r="K2339" s="7"/>
      <c r="O2339" s="10"/>
      <c r="P2339" s="7"/>
      <c r="Q2339" s="7"/>
      <c r="S2339" s="7"/>
      <c r="T2339" s="7"/>
      <c r="U2339" s="7"/>
      <c r="V2339" s="7"/>
      <c r="X2339" s="7"/>
      <c r="Y2339" s="7"/>
      <c r="Z2339" s="7"/>
      <c r="AA2339" s="7"/>
      <c r="AC2339" s="7"/>
      <c r="AD2339" s="7"/>
      <c r="AF2339" s="7"/>
      <c r="AG2339" s="7"/>
      <c r="AH2339" s="7"/>
      <c r="AI2339" s="7"/>
      <c r="AJ2339" s="7"/>
      <c r="AK2339" s="7"/>
      <c r="AL2339" s="7"/>
      <c r="AM2339" s="7"/>
      <c r="AN2339" s="7"/>
      <c r="AO2339" s="7"/>
      <c r="AP2339" s="7"/>
      <c r="AQ2339" s="7"/>
      <c r="AR2339" s="7"/>
      <c r="AS2339" s="7"/>
      <c r="AT2339" s="7"/>
      <c r="AU2339" s="7"/>
      <c r="AV2339" s="7"/>
      <c r="AW2339" s="7"/>
      <c r="AX2339" s="7"/>
      <c r="AY2339" s="7"/>
      <c r="AZ2339" s="7"/>
      <c r="BA2339" s="7"/>
      <c r="BB2339" s="7"/>
      <c r="BC2339" s="7"/>
      <c r="BD2339" s="7"/>
      <c r="BE2339" s="7"/>
    </row>
    <row r="2340" spans="2:57" x14ac:dyDescent="0.2">
      <c r="B2340" s="7"/>
      <c r="C2340" s="7"/>
      <c r="E2340" s="7"/>
      <c r="F2340" s="7"/>
      <c r="G2340" s="7"/>
      <c r="H2340" s="7"/>
      <c r="I2340" s="7"/>
      <c r="J2340" s="7"/>
      <c r="K2340" s="7"/>
      <c r="O2340" s="10"/>
      <c r="P2340" s="7"/>
      <c r="Q2340" s="7"/>
      <c r="S2340" s="7"/>
      <c r="T2340" s="7"/>
      <c r="U2340" s="7"/>
      <c r="V2340" s="7"/>
      <c r="X2340" s="7"/>
      <c r="Y2340" s="7"/>
      <c r="Z2340" s="7"/>
      <c r="AA2340" s="7"/>
      <c r="AC2340" s="7"/>
      <c r="AD2340" s="7"/>
      <c r="AF2340" s="7"/>
      <c r="AG2340" s="7"/>
      <c r="AH2340" s="7"/>
      <c r="AI2340" s="7"/>
      <c r="AJ2340" s="7"/>
      <c r="AK2340" s="7"/>
      <c r="AL2340" s="7"/>
      <c r="AM2340" s="7"/>
      <c r="AN2340" s="7"/>
      <c r="AO2340" s="7"/>
      <c r="AP2340" s="7"/>
      <c r="AQ2340" s="7"/>
      <c r="AR2340" s="7"/>
      <c r="AS2340" s="7"/>
      <c r="AT2340" s="7"/>
      <c r="AU2340" s="7"/>
      <c r="AV2340" s="7"/>
      <c r="AW2340" s="7"/>
      <c r="AX2340" s="7"/>
      <c r="AY2340" s="7"/>
      <c r="AZ2340" s="7"/>
      <c r="BA2340" s="7"/>
      <c r="BB2340" s="7"/>
      <c r="BC2340" s="7"/>
      <c r="BD2340" s="7"/>
      <c r="BE2340" s="7"/>
    </row>
    <row r="2341" spans="2:57" x14ac:dyDescent="0.2">
      <c r="B2341" s="7"/>
      <c r="C2341" s="7"/>
      <c r="E2341" s="7"/>
      <c r="F2341" s="7"/>
      <c r="G2341" s="7"/>
      <c r="H2341" s="7"/>
      <c r="I2341" s="7"/>
      <c r="J2341" s="7"/>
      <c r="K2341" s="7"/>
      <c r="O2341" s="10"/>
      <c r="P2341" s="7"/>
      <c r="Q2341" s="7"/>
      <c r="S2341" s="7"/>
      <c r="T2341" s="7"/>
      <c r="U2341" s="7"/>
      <c r="V2341" s="7"/>
      <c r="X2341" s="7"/>
      <c r="Y2341" s="7"/>
      <c r="Z2341" s="7"/>
      <c r="AA2341" s="7"/>
      <c r="AC2341" s="7"/>
      <c r="AD2341" s="7"/>
      <c r="AF2341" s="7"/>
      <c r="AG2341" s="7"/>
      <c r="AH2341" s="7"/>
      <c r="AI2341" s="7"/>
      <c r="AJ2341" s="7"/>
      <c r="AK2341" s="7"/>
      <c r="AL2341" s="7"/>
      <c r="AM2341" s="7"/>
      <c r="AN2341" s="7"/>
      <c r="AO2341" s="7"/>
      <c r="AP2341" s="7"/>
      <c r="AQ2341" s="7"/>
      <c r="AR2341" s="7"/>
      <c r="AS2341" s="7"/>
      <c r="AT2341" s="7"/>
      <c r="AU2341" s="7"/>
      <c r="AV2341" s="7"/>
      <c r="AW2341" s="7"/>
      <c r="AX2341" s="7"/>
      <c r="AY2341" s="7"/>
      <c r="AZ2341" s="7"/>
      <c r="BA2341" s="7"/>
      <c r="BB2341" s="7"/>
      <c r="BC2341" s="7"/>
      <c r="BD2341" s="7"/>
      <c r="BE2341" s="7"/>
    </row>
    <row r="2342" spans="2:57" x14ac:dyDescent="0.2">
      <c r="B2342" s="7"/>
      <c r="C2342" s="7"/>
      <c r="E2342" s="7"/>
      <c r="F2342" s="7"/>
      <c r="G2342" s="7"/>
      <c r="H2342" s="7"/>
      <c r="I2342" s="7"/>
      <c r="J2342" s="7"/>
      <c r="K2342" s="7"/>
      <c r="O2342" s="10"/>
      <c r="P2342" s="7"/>
      <c r="Q2342" s="7"/>
      <c r="S2342" s="7"/>
      <c r="T2342" s="7"/>
      <c r="U2342" s="7"/>
      <c r="V2342" s="7"/>
      <c r="X2342" s="7"/>
      <c r="Y2342" s="7"/>
      <c r="Z2342" s="7"/>
      <c r="AA2342" s="7"/>
      <c r="AC2342" s="7"/>
      <c r="AD2342" s="7"/>
      <c r="AF2342" s="7"/>
      <c r="AG2342" s="7"/>
      <c r="AH2342" s="7"/>
      <c r="AI2342" s="7"/>
      <c r="AJ2342" s="7"/>
      <c r="AK2342" s="7"/>
      <c r="AL2342" s="7"/>
      <c r="AM2342" s="7"/>
      <c r="AN2342" s="7"/>
      <c r="AO2342" s="7"/>
      <c r="AP2342" s="7"/>
      <c r="AQ2342" s="7"/>
      <c r="AR2342" s="7"/>
      <c r="AS2342" s="7"/>
      <c r="AT2342" s="7"/>
      <c r="AU2342" s="7"/>
      <c r="AV2342" s="7"/>
      <c r="AW2342" s="7"/>
      <c r="AX2342" s="7"/>
      <c r="AY2342" s="7"/>
      <c r="AZ2342" s="7"/>
      <c r="BA2342" s="7"/>
      <c r="BB2342" s="7"/>
      <c r="BC2342" s="7"/>
      <c r="BD2342" s="7"/>
      <c r="BE2342" s="7"/>
    </row>
    <row r="2343" spans="2:57" x14ac:dyDescent="0.2">
      <c r="B2343" s="7"/>
      <c r="C2343" s="7"/>
      <c r="E2343" s="7"/>
      <c r="F2343" s="7"/>
      <c r="G2343" s="7"/>
      <c r="H2343" s="7"/>
      <c r="I2343" s="7"/>
      <c r="J2343" s="7"/>
      <c r="K2343" s="7"/>
      <c r="O2343" s="10"/>
      <c r="P2343" s="7"/>
      <c r="Q2343" s="7"/>
      <c r="S2343" s="7"/>
      <c r="T2343" s="7"/>
      <c r="U2343" s="7"/>
      <c r="V2343" s="7"/>
      <c r="X2343" s="7"/>
      <c r="Y2343" s="7"/>
      <c r="Z2343" s="7"/>
      <c r="AA2343" s="7"/>
      <c r="AC2343" s="7"/>
      <c r="AD2343" s="7"/>
      <c r="AF2343" s="7"/>
      <c r="AG2343" s="7"/>
      <c r="AH2343" s="7"/>
      <c r="AI2343" s="7"/>
      <c r="AJ2343" s="7"/>
      <c r="AK2343" s="7"/>
      <c r="AL2343" s="7"/>
      <c r="AM2343" s="7"/>
      <c r="AN2343" s="7"/>
      <c r="AO2343" s="7"/>
      <c r="AP2343" s="7"/>
      <c r="AQ2343" s="7"/>
      <c r="AR2343" s="7"/>
      <c r="AS2343" s="7"/>
      <c r="AT2343" s="7"/>
      <c r="AU2343" s="7"/>
      <c r="AV2343" s="7"/>
      <c r="AW2343" s="7"/>
      <c r="AX2343" s="7"/>
      <c r="AY2343" s="7"/>
      <c r="AZ2343" s="7"/>
      <c r="BA2343" s="7"/>
      <c r="BB2343" s="7"/>
      <c r="BC2343" s="7"/>
      <c r="BD2343" s="7"/>
      <c r="BE2343" s="7"/>
    </row>
    <row r="2344" spans="2:57" x14ac:dyDescent="0.2">
      <c r="B2344" s="7"/>
      <c r="C2344" s="7"/>
      <c r="E2344" s="7"/>
      <c r="F2344" s="7"/>
      <c r="G2344" s="7"/>
      <c r="H2344" s="7"/>
      <c r="I2344" s="7"/>
      <c r="J2344" s="7"/>
      <c r="K2344" s="7"/>
      <c r="O2344" s="10"/>
      <c r="P2344" s="7"/>
      <c r="Q2344" s="7"/>
      <c r="S2344" s="7"/>
      <c r="T2344" s="7"/>
      <c r="U2344" s="7"/>
      <c r="V2344" s="7"/>
      <c r="X2344" s="7"/>
      <c r="Y2344" s="7"/>
      <c r="Z2344" s="7"/>
      <c r="AA2344" s="7"/>
      <c r="AC2344" s="7"/>
      <c r="AD2344" s="7"/>
      <c r="AF2344" s="7"/>
      <c r="AG2344" s="7"/>
      <c r="AH2344" s="7"/>
      <c r="AI2344" s="7"/>
      <c r="AJ2344" s="7"/>
      <c r="AK2344" s="7"/>
      <c r="AL2344" s="7"/>
      <c r="AM2344" s="7"/>
      <c r="AN2344" s="7"/>
      <c r="AO2344" s="7"/>
      <c r="AP2344" s="7"/>
      <c r="AQ2344" s="7"/>
      <c r="AR2344" s="7"/>
      <c r="AS2344" s="7"/>
      <c r="AT2344" s="7"/>
      <c r="AU2344" s="7"/>
      <c r="AV2344" s="7"/>
      <c r="AW2344" s="7"/>
      <c r="AX2344" s="7"/>
      <c r="AY2344" s="7"/>
      <c r="AZ2344" s="7"/>
      <c r="BA2344" s="7"/>
      <c r="BB2344" s="7"/>
      <c r="BC2344" s="7"/>
      <c r="BD2344" s="7"/>
      <c r="BE2344" s="7"/>
    </row>
    <row r="2345" spans="2:57" x14ac:dyDescent="0.2">
      <c r="B2345" s="7"/>
      <c r="C2345" s="7"/>
      <c r="E2345" s="7"/>
      <c r="F2345" s="7"/>
      <c r="G2345" s="7"/>
      <c r="H2345" s="7"/>
      <c r="I2345" s="7"/>
      <c r="J2345" s="7"/>
      <c r="K2345" s="7"/>
      <c r="O2345" s="10"/>
      <c r="P2345" s="7"/>
      <c r="Q2345" s="7"/>
      <c r="S2345" s="7"/>
      <c r="T2345" s="7"/>
      <c r="U2345" s="7"/>
      <c r="V2345" s="7"/>
      <c r="X2345" s="7"/>
      <c r="Y2345" s="7"/>
      <c r="Z2345" s="7"/>
      <c r="AA2345" s="7"/>
      <c r="AC2345" s="7"/>
      <c r="AD2345" s="7"/>
      <c r="AF2345" s="7"/>
      <c r="AG2345" s="7"/>
      <c r="AH2345" s="7"/>
      <c r="AI2345" s="7"/>
      <c r="AJ2345" s="7"/>
      <c r="AK2345" s="7"/>
      <c r="AL2345" s="7"/>
      <c r="AM2345" s="7"/>
      <c r="AN2345" s="7"/>
      <c r="AO2345" s="7"/>
      <c r="AP2345" s="7"/>
      <c r="AQ2345" s="7"/>
      <c r="AR2345" s="7"/>
      <c r="AS2345" s="7"/>
      <c r="AT2345" s="7"/>
      <c r="AU2345" s="7"/>
      <c r="AV2345" s="7"/>
      <c r="AW2345" s="7"/>
      <c r="AX2345" s="7"/>
      <c r="AY2345" s="7"/>
      <c r="AZ2345" s="7"/>
      <c r="BA2345" s="7"/>
      <c r="BB2345" s="7"/>
      <c r="BC2345" s="7"/>
      <c r="BD2345" s="7"/>
      <c r="BE2345" s="7"/>
    </row>
    <row r="2346" spans="2:57" x14ac:dyDescent="0.2">
      <c r="B2346" s="7"/>
      <c r="C2346" s="7"/>
      <c r="E2346" s="7"/>
      <c r="F2346" s="7"/>
      <c r="G2346" s="7"/>
      <c r="H2346" s="7"/>
      <c r="I2346" s="7"/>
      <c r="J2346" s="7"/>
      <c r="K2346" s="7"/>
      <c r="O2346" s="10"/>
      <c r="P2346" s="7"/>
      <c r="Q2346" s="7"/>
      <c r="S2346" s="7"/>
      <c r="T2346" s="7"/>
      <c r="U2346" s="7"/>
      <c r="V2346" s="7"/>
      <c r="X2346" s="7"/>
      <c r="Y2346" s="7"/>
      <c r="Z2346" s="7"/>
      <c r="AA2346" s="7"/>
      <c r="AC2346" s="7"/>
      <c r="AD2346" s="7"/>
      <c r="AF2346" s="7"/>
      <c r="AG2346" s="7"/>
      <c r="AH2346" s="7"/>
      <c r="AI2346" s="7"/>
      <c r="AJ2346" s="7"/>
      <c r="AK2346" s="7"/>
      <c r="AL2346" s="7"/>
      <c r="AM2346" s="7"/>
      <c r="AN2346" s="7"/>
      <c r="AO2346" s="7"/>
      <c r="AP2346" s="7"/>
      <c r="AQ2346" s="7"/>
      <c r="AR2346" s="7"/>
      <c r="AS2346" s="7"/>
      <c r="AT2346" s="7"/>
      <c r="AU2346" s="7"/>
      <c r="AV2346" s="7"/>
      <c r="AW2346" s="7"/>
      <c r="AX2346" s="7"/>
      <c r="AY2346" s="7"/>
      <c r="AZ2346" s="7"/>
      <c r="BA2346" s="7"/>
      <c r="BB2346" s="7"/>
      <c r="BC2346" s="7"/>
      <c r="BD2346" s="7"/>
      <c r="BE2346" s="7"/>
    </row>
    <row r="2347" spans="2:57" x14ac:dyDescent="0.2">
      <c r="B2347" s="7"/>
      <c r="C2347" s="7"/>
      <c r="E2347" s="7"/>
      <c r="F2347" s="7"/>
      <c r="G2347" s="7"/>
      <c r="H2347" s="7"/>
      <c r="I2347" s="7"/>
      <c r="J2347" s="7"/>
      <c r="K2347" s="7"/>
      <c r="O2347" s="10"/>
      <c r="P2347" s="7"/>
      <c r="Q2347" s="7"/>
      <c r="S2347" s="7"/>
      <c r="T2347" s="7"/>
      <c r="U2347" s="7"/>
      <c r="V2347" s="7"/>
      <c r="X2347" s="7"/>
      <c r="Y2347" s="7"/>
      <c r="Z2347" s="7"/>
      <c r="AA2347" s="7"/>
      <c r="AC2347" s="7"/>
      <c r="AD2347" s="7"/>
      <c r="AF2347" s="7"/>
      <c r="AG2347" s="7"/>
      <c r="AH2347" s="7"/>
      <c r="AI2347" s="7"/>
      <c r="AJ2347" s="7"/>
      <c r="AK2347" s="7"/>
      <c r="AL2347" s="7"/>
      <c r="AM2347" s="7"/>
      <c r="AN2347" s="7"/>
      <c r="AO2347" s="7"/>
      <c r="AP2347" s="7"/>
      <c r="AQ2347" s="7"/>
      <c r="AR2347" s="7"/>
      <c r="AS2347" s="7"/>
      <c r="AT2347" s="7"/>
      <c r="AU2347" s="7"/>
      <c r="AV2347" s="7"/>
      <c r="AW2347" s="7"/>
      <c r="AX2347" s="7"/>
      <c r="AY2347" s="7"/>
      <c r="AZ2347" s="7"/>
      <c r="BA2347" s="7"/>
      <c r="BB2347" s="7"/>
      <c r="BC2347" s="7"/>
      <c r="BD2347" s="7"/>
      <c r="BE2347" s="7"/>
    </row>
    <row r="2348" spans="2:57" x14ac:dyDescent="0.2">
      <c r="B2348" s="7"/>
      <c r="C2348" s="7"/>
      <c r="E2348" s="7"/>
      <c r="F2348" s="7"/>
      <c r="G2348" s="7"/>
      <c r="H2348" s="7"/>
      <c r="I2348" s="7"/>
      <c r="J2348" s="7"/>
      <c r="K2348" s="7"/>
      <c r="O2348" s="10"/>
      <c r="P2348" s="7"/>
      <c r="Q2348" s="7"/>
      <c r="S2348" s="7"/>
      <c r="T2348" s="7"/>
      <c r="U2348" s="7"/>
      <c r="V2348" s="7"/>
      <c r="X2348" s="7"/>
      <c r="Y2348" s="7"/>
      <c r="Z2348" s="7"/>
      <c r="AA2348" s="7"/>
      <c r="AC2348" s="7"/>
      <c r="AD2348" s="7"/>
      <c r="AF2348" s="7"/>
      <c r="AG2348" s="7"/>
      <c r="AH2348" s="7"/>
      <c r="AI2348" s="7"/>
      <c r="AJ2348" s="7"/>
      <c r="AK2348" s="7"/>
      <c r="AL2348" s="7"/>
      <c r="AM2348" s="7"/>
      <c r="AN2348" s="7"/>
      <c r="AO2348" s="7"/>
      <c r="AP2348" s="7"/>
      <c r="AQ2348" s="7"/>
      <c r="AR2348" s="7"/>
      <c r="AS2348" s="7"/>
      <c r="AT2348" s="7"/>
      <c r="AU2348" s="7"/>
      <c r="AV2348" s="7"/>
      <c r="AW2348" s="7"/>
      <c r="AX2348" s="7"/>
      <c r="AY2348" s="7"/>
      <c r="AZ2348" s="7"/>
      <c r="BA2348" s="7"/>
      <c r="BB2348" s="7"/>
      <c r="BC2348" s="7"/>
      <c r="BD2348" s="7"/>
      <c r="BE2348" s="7"/>
    </row>
    <row r="2349" spans="2:57" x14ac:dyDescent="0.2">
      <c r="B2349" s="7"/>
      <c r="C2349" s="7"/>
      <c r="E2349" s="7"/>
      <c r="F2349" s="7"/>
      <c r="G2349" s="7"/>
      <c r="H2349" s="7"/>
      <c r="I2349" s="7"/>
      <c r="J2349" s="7"/>
      <c r="K2349" s="7"/>
      <c r="O2349" s="10"/>
      <c r="P2349" s="7"/>
      <c r="Q2349" s="7"/>
      <c r="S2349" s="7"/>
      <c r="T2349" s="7"/>
      <c r="U2349" s="7"/>
      <c r="V2349" s="7"/>
      <c r="X2349" s="7"/>
      <c r="Y2349" s="7"/>
      <c r="Z2349" s="7"/>
      <c r="AA2349" s="7"/>
      <c r="AC2349" s="7"/>
      <c r="AD2349" s="7"/>
      <c r="AF2349" s="7"/>
      <c r="AG2349" s="7"/>
      <c r="AH2349" s="7"/>
      <c r="AI2349" s="7"/>
      <c r="AJ2349" s="7"/>
      <c r="AK2349" s="7"/>
      <c r="AL2349" s="7"/>
      <c r="AM2349" s="7"/>
      <c r="AN2349" s="7"/>
      <c r="AO2349" s="7"/>
      <c r="AP2349" s="7"/>
      <c r="AQ2349" s="7"/>
      <c r="AR2349" s="7"/>
      <c r="AS2349" s="7"/>
      <c r="AT2349" s="7"/>
      <c r="AU2349" s="7"/>
      <c r="AV2349" s="7"/>
      <c r="AW2349" s="7"/>
      <c r="AX2349" s="7"/>
      <c r="AY2349" s="7"/>
      <c r="AZ2349" s="7"/>
      <c r="BA2349" s="7"/>
      <c r="BB2349" s="7"/>
      <c r="BC2349" s="7"/>
      <c r="BD2349" s="7"/>
      <c r="BE2349" s="7"/>
    </row>
    <row r="2350" spans="2:57" x14ac:dyDescent="0.2">
      <c r="B2350" s="7"/>
      <c r="C2350" s="7"/>
      <c r="E2350" s="7"/>
      <c r="F2350" s="7"/>
      <c r="G2350" s="7"/>
      <c r="H2350" s="7"/>
      <c r="I2350" s="7"/>
      <c r="J2350" s="7"/>
      <c r="K2350" s="7"/>
      <c r="O2350" s="10"/>
      <c r="P2350" s="7"/>
      <c r="Q2350" s="7"/>
      <c r="S2350" s="7"/>
      <c r="T2350" s="7"/>
      <c r="U2350" s="7"/>
      <c r="V2350" s="7"/>
      <c r="X2350" s="7"/>
      <c r="Y2350" s="7"/>
      <c r="Z2350" s="7"/>
      <c r="AA2350" s="7"/>
      <c r="AC2350" s="7"/>
      <c r="AD2350" s="7"/>
      <c r="AF2350" s="7"/>
      <c r="AG2350" s="7"/>
      <c r="AH2350" s="7"/>
      <c r="AI2350" s="7"/>
      <c r="AJ2350" s="7"/>
      <c r="AK2350" s="7"/>
      <c r="AL2350" s="7"/>
      <c r="AM2350" s="7"/>
      <c r="AN2350" s="7"/>
      <c r="AO2350" s="7"/>
      <c r="AP2350" s="7"/>
      <c r="AQ2350" s="7"/>
      <c r="AR2350" s="7"/>
      <c r="AS2350" s="7"/>
      <c r="AT2350" s="7"/>
      <c r="AU2350" s="7"/>
      <c r="AV2350" s="7"/>
      <c r="AW2350" s="7"/>
      <c r="AX2350" s="7"/>
      <c r="AY2350" s="7"/>
      <c r="AZ2350" s="7"/>
      <c r="BA2350" s="7"/>
      <c r="BB2350" s="7"/>
      <c r="BC2350" s="7"/>
      <c r="BD2350" s="7"/>
      <c r="BE2350" s="7"/>
    </row>
    <row r="2351" spans="2:57" x14ac:dyDescent="0.2">
      <c r="B2351" s="7"/>
      <c r="C2351" s="7"/>
      <c r="E2351" s="7"/>
      <c r="F2351" s="7"/>
      <c r="G2351" s="7"/>
      <c r="H2351" s="7"/>
      <c r="I2351" s="7"/>
      <c r="J2351" s="7"/>
      <c r="K2351" s="7"/>
      <c r="O2351" s="10"/>
      <c r="P2351" s="7"/>
      <c r="Q2351" s="7"/>
      <c r="S2351" s="7"/>
      <c r="T2351" s="7"/>
      <c r="U2351" s="7"/>
      <c r="V2351" s="7"/>
      <c r="X2351" s="7"/>
      <c r="Y2351" s="7"/>
      <c r="Z2351" s="7"/>
      <c r="AA2351" s="7"/>
      <c r="AC2351" s="7"/>
      <c r="AD2351" s="7"/>
      <c r="AF2351" s="7"/>
      <c r="AG2351" s="7"/>
      <c r="AH2351" s="7"/>
      <c r="AI2351" s="7"/>
      <c r="AJ2351" s="7"/>
      <c r="AK2351" s="7"/>
      <c r="AL2351" s="7"/>
      <c r="AM2351" s="7"/>
      <c r="AN2351" s="7"/>
      <c r="AO2351" s="7"/>
      <c r="AP2351" s="7"/>
      <c r="AQ2351" s="7"/>
      <c r="AR2351" s="7"/>
      <c r="AS2351" s="7"/>
      <c r="AT2351" s="7"/>
      <c r="AU2351" s="7"/>
      <c r="AV2351" s="7"/>
      <c r="AW2351" s="7"/>
      <c r="AX2351" s="7"/>
      <c r="AY2351" s="7"/>
      <c r="AZ2351" s="7"/>
      <c r="BA2351" s="7"/>
      <c r="BB2351" s="7"/>
      <c r="BC2351" s="7"/>
      <c r="BD2351" s="7"/>
      <c r="BE2351" s="7"/>
    </row>
    <row r="2352" spans="2:57" x14ac:dyDescent="0.2">
      <c r="B2352" s="7"/>
      <c r="C2352" s="7"/>
      <c r="E2352" s="7"/>
      <c r="F2352" s="7"/>
      <c r="G2352" s="7"/>
      <c r="H2352" s="7"/>
      <c r="I2352" s="7"/>
      <c r="J2352" s="7"/>
      <c r="K2352" s="7"/>
      <c r="O2352" s="10"/>
      <c r="P2352" s="7"/>
      <c r="Q2352" s="7"/>
      <c r="S2352" s="7"/>
      <c r="T2352" s="7"/>
      <c r="U2352" s="7"/>
      <c r="V2352" s="7"/>
      <c r="X2352" s="7"/>
      <c r="Y2352" s="7"/>
      <c r="Z2352" s="7"/>
      <c r="AA2352" s="7"/>
      <c r="AC2352" s="7"/>
      <c r="AD2352" s="7"/>
      <c r="AF2352" s="7"/>
      <c r="AG2352" s="7"/>
      <c r="AH2352" s="7"/>
      <c r="AI2352" s="7"/>
      <c r="AJ2352" s="7"/>
      <c r="AK2352" s="7"/>
      <c r="AL2352" s="7"/>
      <c r="AM2352" s="7"/>
      <c r="AN2352" s="7"/>
      <c r="AO2352" s="7"/>
      <c r="AP2352" s="7"/>
      <c r="AQ2352" s="7"/>
      <c r="AR2352" s="7"/>
      <c r="AS2352" s="7"/>
      <c r="AT2352" s="7"/>
      <c r="AU2352" s="7"/>
      <c r="AV2352" s="7"/>
      <c r="AW2352" s="7"/>
      <c r="AX2352" s="7"/>
      <c r="AY2352" s="7"/>
      <c r="AZ2352" s="7"/>
      <c r="BA2352" s="7"/>
      <c r="BB2352" s="7"/>
      <c r="BC2352" s="7"/>
      <c r="BD2352" s="7"/>
      <c r="BE2352" s="7"/>
    </row>
    <row r="2353" spans="2:57" x14ac:dyDescent="0.2">
      <c r="B2353" s="7"/>
      <c r="C2353" s="7"/>
      <c r="E2353" s="7"/>
      <c r="F2353" s="7"/>
      <c r="G2353" s="7"/>
      <c r="H2353" s="7"/>
      <c r="I2353" s="7"/>
      <c r="J2353" s="7"/>
      <c r="K2353" s="7"/>
      <c r="O2353" s="10"/>
      <c r="P2353" s="7"/>
      <c r="Q2353" s="7"/>
      <c r="S2353" s="7"/>
      <c r="T2353" s="7"/>
      <c r="U2353" s="7"/>
      <c r="V2353" s="7"/>
      <c r="X2353" s="7"/>
      <c r="Y2353" s="7"/>
      <c r="Z2353" s="7"/>
      <c r="AA2353" s="7"/>
      <c r="AC2353" s="7"/>
      <c r="AD2353" s="7"/>
      <c r="AF2353" s="7"/>
      <c r="AG2353" s="7"/>
      <c r="AH2353" s="7"/>
      <c r="AI2353" s="7"/>
      <c r="AJ2353" s="7"/>
      <c r="AK2353" s="7"/>
      <c r="AL2353" s="7"/>
      <c r="AM2353" s="7"/>
      <c r="AN2353" s="7"/>
      <c r="AO2353" s="7"/>
      <c r="AP2353" s="7"/>
      <c r="AQ2353" s="7"/>
      <c r="AR2353" s="7"/>
      <c r="AS2353" s="7"/>
      <c r="AT2353" s="7"/>
      <c r="AU2353" s="7"/>
      <c r="AV2353" s="7"/>
      <c r="AW2353" s="7"/>
      <c r="AX2353" s="7"/>
      <c r="AY2353" s="7"/>
      <c r="AZ2353" s="7"/>
      <c r="BA2353" s="7"/>
      <c r="BB2353" s="7"/>
      <c r="BC2353" s="7"/>
      <c r="BD2353" s="7"/>
      <c r="BE2353" s="7"/>
    </row>
    <row r="2354" spans="2:57" x14ac:dyDescent="0.2">
      <c r="B2354" s="7"/>
      <c r="C2354" s="7"/>
      <c r="E2354" s="7"/>
      <c r="F2354" s="7"/>
      <c r="G2354" s="7"/>
      <c r="H2354" s="7"/>
      <c r="I2354" s="7"/>
      <c r="J2354" s="7"/>
      <c r="K2354" s="7"/>
      <c r="O2354" s="10"/>
      <c r="P2354" s="7"/>
      <c r="Q2354" s="7"/>
      <c r="S2354" s="7"/>
      <c r="T2354" s="7"/>
      <c r="U2354" s="7"/>
      <c r="V2354" s="7"/>
      <c r="X2354" s="7"/>
      <c r="Y2354" s="7"/>
      <c r="Z2354" s="7"/>
      <c r="AA2354" s="7"/>
      <c r="AC2354" s="7"/>
      <c r="AD2354" s="7"/>
      <c r="AF2354" s="7"/>
      <c r="AG2354" s="7"/>
      <c r="AH2354" s="7"/>
      <c r="AI2354" s="7"/>
      <c r="AJ2354" s="7"/>
      <c r="AK2354" s="7"/>
      <c r="AL2354" s="7"/>
      <c r="AM2354" s="7"/>
      <c r="AN2354" s="7"/>
      <c r="AO2354" s="7"/>
      <c r="AP2354" s="7"/>
      <c r="AQ2354" s="7"/>
      <c r="AR2354" s="7"/>
      <c r="AS2354" s="7"/>
      <c r="AT2354" s="7"/>
      <c r="AU2354" s="7"/>
      <c r="AV2354" s="7"/>
      <c r="AW2354" s="7"/>
      <c r="AX2354" s="7"/>
      <c r="AY2354" s="7"/>
      <c r="AZ2354" s="7"/>
      <c r="BA2354" s="7"/>
      <c r="BB2354" s="7"/>
      <c r="BC2354" s="7"/>
      <c r="BD2354" s="7"/>
      <c r="BE2354" s="7"/>
    </row>
    <row r="2355" spans="2:57" x14ac:dyDescent="0.2">
      <c r="B2355" s="7"/>
      <c r="C2355" s="7"/>
      <c r="E2355" s="7"/>
      <c r="F2355" s="7"/>
      <c r="G2355" s="7"/>
      <c r="H2355" s="7"/>
      <c r="I2355" s="7"/>
      <c r="J2355" s="7"/>
      <c r="K2355" s="7"/>
      <c r="O2355" s="10"/>
      <c r="P2355" s="7"/>
      <c r="Q2355" s="7"/>
      <c r="S2355" s="7"/>
      <c r="T2355" s="7"/>
      <c r="U2355" s="7"/>
      <c r="V2355" s="7"/>
      <c r="X2355" s="7"/>
      <c r="Y2355" s="7"/>
      <c r="Z2355" s="7"/>
      <c r="AA2355" s="7"/>
      <c r="AC2355" s="7"/>
      <c r="AD2355" s="7"/>
      <c r="AF2355" s="7"/>
      <c r="AG2355" s="7"/>
      <c r="AH2355" s="7"/>
      <c r="AI2355" s="7"/>
      <c r="AJ2355" s="7"/>
      <c r="AK2355" s="7"/>
      <c r="AL2355" s="7"/>
      <c r="AM2355" s="7"/>
      <c r="AN2355" s="7"/>
      <c r="AO2355" s="7"/>
      <c r="AP2355" s="7"/>
      <c r="AQ2355" s="7"/>
      <c r="AR2355" s="7"/>
      <c r="AS2355" s="7"/>
      <c r="AT2355" s="7"/>
      <c r="AU2355" s="7"/>
      <c r="AV2355" s="7"/>
      <c r="AW2355" s="7"/>
      <c r="AX2355" s="7"/>
      <c r="AY2355" s="7"/>
      <c r="AZ2355" s="7"/>
      <c r="BA2355" s="7"/>
      <c r="BB2355" s="7"/>
      <c r="BC2355" s="7"/>
      <c r="BD2355" s="7"/>
      <c r="BE2355" s="7"/>
    </row>
    <row r="2356" spans="2:57" x14ac:dyDescent="0.2">
      <c r="B2356" s="7"/>
      <c r="C2356" s="7"/>
      <c r="E2356" s="7"/>
      <c r="F2356" s="7"/>
      <c r="G2356" s="7"/>
      <c r="H2356" s="7"/>
      <c r="I2356" s="7"/>
      <c r="J2356" s="7"/>
      <c r="K2356" s="7"/>
      <c r="O2356" s="10"/>
      <c r="P2356" s="7"/>
      <c r="Q2356" s="7"/>
      <c r="S2356" s="7"/>
      <c r="T2356" s="7"/>
      <c r="U2356" s="7"/>
      <c r="V2356" s="7"/>
      <c r="X2356" s="7"/>
      <c r="Y2356" s="7"/>
      <c r="Z2356" s="7"/>
      <c r="AA2356" s="7"/>
      <c r="AC2356" s="7"/>
      <c r="AD2356" s="7"/>
      <c r="AF2356" s="7"/>
      <c r="AG2356" s="7"/>
      <c r="AH2356" s="7"/>
      <c r="AI2356" s="7"/>
      <c r="AJ2356" s="7"/>
      <c r="AK2356" s="7"/>
      <c r="AL2356" s="7"/>
      <c r="AM2356" s="7"/>
      <c r="AN2356" s="7"/>
      <c r="AO2356" s="7"/>
      <c r="AP2356" s="7"/>
      <c r="AQ2356" s="7"/>
      <c r="AR2356" s="7"/>
      <c r="AS2356" s="7"/>
      <c r="AT2356" s="7"/>
      <c r="AU2356" s="7"/>
      <c r="AV2356" s="7"/>
      <c r="AW2356" s="7"/>
      <c r="AX2356" s="7"/>
      <c r="AY2356" s="7"/>
      <c r="AZ2356" s="7"/>
      <c r="BA2356" s="7"/>
      <c r="BB2356" s="7"/>
      <c r="BC2356" s="7"/>
      <c r="BD2356" s="7"/>
      <c r="BE2356" s="7"/>
    </row>
    <row r="2357" spans="2:57" x14ac:dyDescent="0.2">
      <c r="B2357" s="7"/>
      <c r="C2357" s="7"/>
      <c r="E2357" s="7"/>
      <c r="F2357" s="7"/>
      <c r="G2357" s="7"/>
      <c r="H2357" s="7"/>
      <c r="I2357" s="7"/>
      <c r="J2357" s="7"/>
      <c r="K2357" s="7"/>
      <c r="O2357" s="10"/>
      <c r="P2357" s="7"/>
      <c r="Q2357" s="7"/>
      <c r="S2357" s="7"/>
      <c r="T2357" s="7"/>
      <c r="U2357" s="7"/>
      <c r="V2357" s="7"/>
      <c r="X2357" s="7"/>
      <c r="Y2357" s="7"/>
      <c r="Z2357" s="7"/>
      <c r="AA2357" s="7"/>
      <c r="AC2357" s="7"/>
      <c r="AD2357" s="7"/>
      <c r="AF2357" s="7"/>
      <c r="AG2357" s="7"/>
      <c r="AH2357" s="7"/>
      <c r="AI2357" s="7"/>
      <c r="AJ2357" s="7"/>
      <c r="AK2357" s="7"/>
      <c r="AL2357" s="7"/>
      <c r="AM2357" s="7"/>
      <c r="AN2357" s="7"/>
      <c r="AO2357" s="7"/>
      <c r="AP2357" s="7"/>
      <c r="AQ2357" s="7"/>
      <c r="AR2357" s="7"/>
      <c r="AS2357" s="7"/>
      <c r="AT2357" s="7"/>
      <c r="AU2357" s="7"/>
      <c r="AV2357" s="7"/>
      <c r="AW2357" s="7"/>
      <c r="AX2357" s="7"/>
      <c r="AY2357" s="7"/>
      <c r="AZ2357" s="7"/>
      <c r="BA2357" s="7"/>
      <c r="BB2357" s="7"/>
      <c r="BC2357" s="7"/>
      <c r="BD2357" s="7"/>
      <c r="BE2357" s="7"/>
    </row>
    <row r="2358" spans="2:57" x14ac:dyDescent="0.2">
      <c r="B2358" s="7"/>
      <c r="C2358" s="7"/>
      <c r="E2358" s="7"/>
      <c r="F2358" s="7"/>
      <c r="G2358" s="7"/>
      <c r="H2358" s="7"/>
      <c r="I2358" s="7"/>
      <c r="J2358" s="7"/>
      <c r="K2358" s="7"/>
      <c r="O2358" s="10"/>
      <c r="P2358" s="7"/>
      <c r="Q2358" s="7"/>
      <c r="S2358" s="7"/>
      <c r="T2358" s="7"/>
      <c r="U2358" s="7"/>
      <c r="V2358" s="7"/>
      <c r="X2358" s="7"/>
      <c r="Y2358" s="7"/>
      <c r="Z2358" s="7"/>
      <c r="AA2358" s="7"/>
      <c r="AC2358" s="7"/>
      <c r="AD2358" s="7"/>
      <c r="AF2358" s="7"/>
      <c r="AG2358" s="7"/>
      <c r="AH2358" s="7"/>
      <c r="AI2358" s="7"/>
      <c r="AJ2358" s="7"/>
      <c r="AK2358" s="7"/>
      <c r="AL2358" s="7"/>
      <c r="AM2358" s="7"/>
      <c r="AN2358" s="7"/>
      <c r="AO2358" s="7"/>
      <c r="AP2358" s="7"/>
      <c r="AQ2358" s="7"/>
      <c r="AR2358" s="7"/>
      <c r="AS2358" s="7"/>
      <c r="AT2358" s="7"/>
      <c r="AU2358" s="7"/>
      <c r="AV2358" s="7"/>
      <c r="AW2358" s="7"/>
      <c r="AX2358" s="7"/>
      <c r="AY2358" s="7"/>
      <c r="AZ2358" s="7"/>
      <c r="BA2358" s="7"/>
      <c r="BB2358" s="7"/>
      <c r="BC2358" s="7"/>
      <c r="BD2358" s="7"/>
      <c r="BE2358" s="7"/>
    </row>
    <row r="2359" spans="2:57" x14ac:dyDescent="0.2">
      <c r="B2359" s="7"/>
      <c r="C2359" s="7"/>
      <c r="E2359" s="7"/>
      <c r="F2359" s="7"/>
      <c r="G2359" s="7"/>
      <c r="H2359" s="7"/>
      <c r="I2359" s="7"/>
      <c r="J2359" s="7"/>
      <c r="K2359" s="7"/>
      <c r="O2359" s="10"/>
      <c r="P2359" s="7"/>
      <c r="Q2359" s="7"/>
      <c r="S2359" s="7"/>
      <c r="T2359" s="7"/>
      <c r="U2359" s="7"/>
      <c r="V2359" s="7"/>
      <c r="X2359" s="7"/>
      <c r="Y2359" s="7"/>
      <c r="Z2359" s="7"/>
      <c r="AA2359" s="7"/>
      <c r="AC2359" s="7"/>
      <c r="AD2359" s="7"/>
      <c r="AF2359" s="7"/>
      <c r="AG2359" s="7"/>
      <c r="AH2359" s="7"/>
      <c r="AI2359" s="7"/>
      <c r="AJ2359" s="7"/>
      <c r="AK2359" s="7"/>
      <c r="AL2359" s="7"/>
      <c r="AM2359" s="7"/>
      <c r="AN2359" s="7"/>
      <c r="AO2359" s="7"/>
      <c r="AP2359" s="7"/>
      <c r="AQ2359" s="7"/>
      <c r="AR2359" s="7"/>
      <c r="AS2359" s="7"/>
      <c r="AT2359" s="7"/>
      <c r="AU2359" s="7"/>
      <c r="AV2359" s="7"/>
      <c r="AW2359" s="7"/>
      <c r="AX2359" s="7"/>
      <c r="AY2359" s="7"/>
      <c r="AZ2359" s="7"/>
      <c r="BA2359" s="7"/>
      <c r="BB2359" s="7"/>
      <c r="BC2359" s="7"/>
      <c r="BD2359" s="7"/>
      <c r="BE2359" s="7"/>
    </row>
    <row r="2360" spans="2:57" x14ac:dyDescent="0.2">
      <c r="B2360" s="7"/>
      <c r="C2360" s="7"/>
      <c r="E2360" s="7"/>
      <c r="F2360" s="7"/>
      <c r="G2360" s="7"/>
      <c r="H2360" s="7"/>
      <c r="I2360" s="7"/>
      <c r="J2360" s="7"/>
      <c r="K2360" s="7"/>
      <c r="O2360" s="10"/>
      <c r="P2360" s="7"/>
      <c r="Q2360" s="7"/>
      <c r="S2360" s="7"/>
      <c r="T2360" s="7"/>
      <c r="U2360" s="7"/>
      <c r="V2360" s="7"/>
      <c r="X2360" s="7"/>
      <c r="Y2360" s="7"/>
      <c r="Z2360" s="7"/>
      <c r="AA2360" s="7"/>
      <c r="AC2360" s="7"/>
      <c r="AD2360" s="7"/>
      <c r="AF2360" s="7"/>
      <c r="AG2360" s="7"/>
      <c r="AH2360" s="7"/>
      <c r="AI2360" s="7"/>
      <c r="AJ2360" s="7"/>
      <c r="AK2360" s="7"/>
      <c r="AL2360" s="7"/>
      <c r="AM2360" s="7"/>
      <c r="AN2360" s="7"/>
      <c r="AO2360" s="7"/>
      <c r="AP2360" s="7"/>
      <c r="AQ2360" s="7"/>
      <c r="AR2360" s="7"/>
      <c r="AS2360" s="7"/>
      <c r="AT2360" s="7"/>
      <c r="AU2360" s="7"/>
      <c r="AV2360" s="7"/>
      <c r="AW2360" s="7"/>
      <c r="AX2360" s="7"/>
      <c r="AY2360" s="7"/>
      <c r="AZ2360" s="7"/>
      <c r="BA2360" s="7"/>
      <c r="BB2360" s="7"/>
      <c r="BC2360" s="7"/>
      <c r="BD2360" s="7"/>
      <c r="BE2360" s="7"/>
    </row>
    <row r="2361" spans="2:57" x14ac:dyDescent="0.2">
      <c r="B2361" s="7"/>
      <c r="C2361" s="7"/>
      <c r="E2361" s="7"/>
      <c r="F2361" s="7"/>
      <c r="G2361" s="7"/>
      <c r="H2361" s="7"/>
      <c r="I2361" s="7"/>
      <c r="J2361" s="7"/>
      <c r="K2361" s="7"/>
      <c r="O2361" s="10"/>
      <c r="P2361" s="7"/>
      <c r="Q2361" s="7"/>
      <c r="S2361" s="7"/>
      <c r="T2361" s="7"/>
      <c r="U2361" s="7"/>
      <c r="V2361" s="7"/>
      <c r="X2361" s="7"/>
      <c r="Y2361" s="7"/>
      <c r="Z2361" s="7"/>
      <c r="AA2361" s="7"/>
      <c r="AC2361" s="7"/>
      <c r="AD2361" s="7"/>
      <c r="AF2361" s="7"/>
      <c r="AG2361" s="7"/>
      <c r="AH2361" s="7"/>
      <c r="AI2361" s="7"/>
      <c r="AJ2361" s="7"/>
      <c r="AK2361" s="7"/>
      <c r="AL2361" s="7"/>
      <c r="AM2361" s="7"/>
      <c r="AN2361" s="7"/>
      <c r="AO2361" s="7"/>
      <c r="AP2361" s="7"/>
      <c r="AQ2361" s="7"/>
      <c r="AR2361" s="7"/>
      <c r="AS2361" s="7"/>
      <c r="AT2361" s="7"/>
      <c r="AU2361" s="7"/>
      <c r="AV2361" s="7"/>
      <c r="AW2361" s="7"/>
      <c r="AX2361" s="7"/>
      <c r="AY2361" s="7"/>
      <c r="AZ2361" s="7"/>
      <c r="BA2361" s="7"/>
      <c r="BB2361" s="7"/>
      <c r="BC2361" s="7"/>
      <c r="BD2361" s="7"/>
      <c r="BE2361" s="7"/>
    </row>
    <row r="2362" spans="2:57" x14ac:dyDescent="0.2">
      <c r="B2362" s="7"/>
      <c r="C2362" s="7"/>
      <c r="E2362" s="7"/>
      <c r="F2362" s="7"/>
      <c r="G2362" s="7"/>
      <c r="H2362" s="7"/>
      <c r="I2362" s="7"/>
      <c r="J2362" s="7"/>
      <c r="K2362" s="7"/>
      <c r="O2362" s="10"/>
      <c r="P2362" s="7"/>
      <c r="Q2362" s="7"/>
      <c r="S2362" s="7"/>
      <c r="T2362" s="7"/>
      <c r="U2362" s="7"/>
      <c r="V2362" s="7"/>
      <c r="X2362" s="7"/>
      <c r="Y2362" s="7"/>
      <c r="Z2362" s="7"/>
      <c r="AA2362" s="7"/>
      <c r="AC2362" s="7"/>
      <c r="AD2362" s="7"/>
      <c r="AF2362" s="7"/>
      <c r="AG2362" s="7"/>
      <c r="AH2362" s="7"/>
      <c r="AI2362" s="7"/>
      <c r="AJ2362" s="7"/>
      <c r="AK2362" s="7"/>
      <c r="AL2362" s="7"/>
      <c r="AM2362" s="7"/>
      <c r="AN2362" s="7"/>
      <c r="AO2362" s="7"/>
      <c r="AP2362" s="7"/>
      <c r="AQ2362" s="7"/>
      <c r="AR2362" s="7"/>
      <c r="AS2362" s="7"/>
      <c r="AT2362" s="7"/>
      <c r="AU2362" s="7"/>
      <c r="AV2362" s="7"/>
      <c r="AW2362" s="7"/>
      <c r="AX2362" s="7"/>
      <c r="AY2362" s="7"/>
      <c r="AZ2362" s="7"/>
      <c r="BA2362" s="7"/>
      <c r="BB2362" s="7"/>
      <c r="BC2362" s="7"/>
      <c r="BD2362" s="7"/>
      <c r="BE2362" s="7"/>
    </row>
    <row r="2363" spans="2:57" x14ac:dyDescent="0.2">
      <c r="B2363" s="7"/>
      <c r="C2363" s="7"/>
      <c r="E2363" s="7"/>
      <c r="F2363" s="7"/>
      <c r="G2363" s="7"/>
      <c r="H2363" s="7"/>
      <c r="I2363" s="7"/>
      <c r="J2363" s="7"/>
      <c r="K2363" s="7"/>
      <c r="O2363" s="10"/>
      <c r="P2363" s="7"/>
      <c r="Q2363" s="7"/>
      <c r="S2363" s="7"/>
      <c r="T2363" s="7"/>
      <c r="U2363" s="7"/>
      <c r="V2363" s="7"/>
      <c r="X2363" s="7"/>
      <c r="Y2363" s="7"/>
      <c r="Z2363" s="7"/>
      <c r="AA2363" s="7"/>
      <c r="AC2363" s="7"/>
      <c r="AD2363" s="7"/>
      <c r="AF2363" s="7"/>
      <c r="AG2363" s="7"/>
      <c r="AH2363" s="7"/>
      <c r="AI2363" s="7"/>
      <c r="AJ2363" s="7"/>
      <c r="AK2363" s="7"/>
      <c r="AL2363" s="7"/>
      <c r="AM2363" s="7"/>
      <c r="AN2363" s="7"/>
      <c r="AO2363" s="7"/>
      <c r="AP2363" s="7"/>
      <c r="AQ2363" s="7"/>
      <c r="AR2363" s="7"/>
      <c r="AS2363" s="7"/>
      <c r="AT2363" s="7"/>
      <c r="AU2363" s="7"/>
      <c r="AV2363" s="7"/>
      <c r="AW2363" s="7"/>
      <c r="AX2363" s="7"/>
      <c r="AY2363" s="7"/>
      <c r="AZ2363" s="7"/>
      <c r="BA2363" s="7"/>
      <c r="BB2363" s="7"/>
      <c r="BC2363" s="7"/>
      <c r="BD2363" s="7"/>
      <c r="BE2363" s="7"/>
    </row>
    <row r="2364" spans="2:57" x14ac:dyDescent="0.2">
      <c r="B2364" s="7"/>
      <c r="C2364" s="7"/>
      <c r="E2364" s="7"/>
      <c r="F2364" s="7"/>
      <c r="G2364" s="7"/>
      <c r="H2364" s="7"/>
      <c r="I2364" s="7"/>
      <c r="J2364" s="7"/>
      <c r="K2364" s="7"/>
      <c r="O2364" s="10"/>
      <c r="P2364" s="7"/>
      <c r="Q2364" s="7"/>
      <c r="S2364" s="7"/>
      <c r="T2364" s="7"/>
      <c r="U2364" s="7"/>
      <c r="V2364" s="7"/>
      <c r="X2364" s="7"/>
      <c r="Y2364" s="7"/>
      <c r="Z2364" s="7"/>
      <c r="AA2364" s="7"/>
      <c r="AC2364" s="7"/>
      <c r="AD2364" s="7"/>
      <c r="AF2364" s="7"/>
      <c r="AG2364" s="7"/>
      <c r="AH2364" s="7"/>
      <c r="AI2364" s="7"/>
      <c r="AJ2364" s="7"/>
      <c r="AK2364" s="7"/>
      <c r="AL2364" s="7"/>
      <c r="AM2364" s="7"/>
      <c r="AN2364" s="7"/>
      <c r="AO2364" s="7"/>
      <c r="AP2364" s="7"/>
      <c r="AQ2364" s="7"/>
      <c r="AR2364" s="7"/>
      <c r="AS2364" s="7"/>
      <c r="AT2364" s="7"/>
      <c r="AU2364" s="7"/>
      <c r="AV2364" s="7"/>
      <c r="AW2364" s="7"/>
      <c r="AX2364" s="7"/>
      <c r="AY2364" s="7"/>
      <c r="AZ2364" s="7"/>
      <c r="BA2364" s="7"/>
      <c r="BB2364" s="7"/>
      <c r="BC2364" s="7"/>
      <c r="BD2364" s="7"/>
      <c r="BE2364" s="7"/>
    </row>
    <row r="2365" spans="2:57" x14ac:dyDescent="0.2">
      <c r="B2365" s="7"/>
      <c r="C2365" s="7"/>
      <c r="E2365" s="7"/>
      <c r="F2365" s="7"/>
      <c r="G2365" s="7"/>
      <c r="H2365" s="7"/>
      <c r="I2365" s="7"/>
      <c r="J2365" s="7"/>
      <c r="K2365" s="7"/>
      <c r="O2365" s="10"/>
      <c r="P2365" s="7"/>
      <c r="Q2365" s="7"/>
      <c r="S2365" s="7"/>
      <c r="T2365" s="7"/>
      <c r="U2365" s="7"/>
      <c r="V2365" s="7"/>
      <c r="X2365" s="7"/>
      <c r="Y2365" s="7"/>
      <c r="Z2365" s="7"/>
      <c r="AA2365" s="7"/>
      <c r="AC2365" s="7"/>
      <c r="AD2365" s="7"/>
      <c r="AF2365" s="7"/>
      <c r="AG2365" s="7"/>
      <c r="AH2365" s="7"/>
      <c r="AI2365" s="7"/>
      <c r="AJ2365" s="7"/>
      <c r="AK2365" s="7"/>
      <c r="AL2365" s="7"/>
      <c r="AM2365" s="7"/>
      <c r="AN2365" s="7"/>
      <c r="AO2365" s="7"/>
      <c r="AP2365" s="7"/>
      <c r="AQ2365" s="7"/>
      <c r="AR2365" s="7"/>
      <c r="AS2365" s="7"/>
      <c r="AT2365" s="7"/>
      <c r="AU2365" s="7"/>
      <c r="AV2365" s="7"/>
      <c r="AW2365" s="7"/>
      <c r="AX2365" s="7"/>
      <c r="AY2365" s="7"/>
      <c r="AZ2365" s="7"/>
      <c r="BA2365" s="7"/>
      <c r="BB2365" s="7"/>
      <c r="BC2365" s="7"/>
      <c r="BD2365" s="7"/>
      <c r="BE2365" s="7"/>
    </row>
    <row r="2366" spans="2:57" x14ac:dyDescent="0.2">
      <c r="B2366" s="7"/>
      <c r="C2366" s="7"/>
      <c r="E2366" s="7"/>
      <c r="F2366" s="7"/>
      <c r="G2366" s="7"/>
      <c r="H2366" s="7"/>
      <c r="I2366" s="7"/>
      <c r="J2366" s="7"/>
      <c r="K2366" s="7"/>
      <c r="O2366" s="10"/>
      <c r="P2366" s="7"/>
      <c r="Q2366" s="7"/>
      <c r="S2366" s="7"/>
      <c r="T2366" s="7"/>
      <c r="U2366" s="7"/>
      <c r="V2366" s="7"/>
      <c r="X2366" s="7"/>
      <c r="Y2366" s="7"/>
      <c r="Z2366" s="7"/>
      <c r="AA2366" s="7"/>
      <c r="AC2366" s="7"/>
      <c r="AD2366" s="7"/>
      <c r="AF2366" s="7"/>
      <c r="AG2366" s="7"/>
      <c r="AH2366" s="7"/>
      <c r="AI2366" s="7"/>
      <c r="AJ2366" s="7"/>
      <c r="AK2366" s="7"/>
      <c r="AL2366" s="7"/>
      <c r="AM2366" s="7"/>
      <c r="AN2366" s="7"/>
      <c r="AO2366" s="7"/>
      <c r="AP2366" s="7"/>
      <c r="AQ2366" s="7"/>
      <c r="AR2366" s="7"/>
      <c r="AS2366" s="7"/>
      <c r="AT2366" s="7"/>
      <c r="AU2366" s="7"/>
      <c r="AV2366" s="7"/>
      <c r="AW2366" s="7"/>
      <c r="AX2366" s="7"/>
      <c r="AY2366" s="7"/>
      <c r="AZ2366" s="7"/>
      <c r="BA2366" s="7"/>
      <c r="BB2366" s="7"/>
      <c r="BC2366" s="7"/>
      <c r="BD2366" s="7"/>
      <c r="BE2366" s="7"/>
    </row>
    <row r="2367" spans="2:57" x14ac:dyDescent="0.2">
      <c r="B2367" s="7"/>
      <c r="C2367" s="7"/>
      <c r="E2367" s="7"/>
      <c r="F2367" s="7"/>
      <c r="G2367" s="7"/>
      <c r="H2367" s="7"/>
      <c r="I2367" s="7"/>
      <c r="J2367" s="7"/>
      <c r="K2367" s="7"/>
      <c r="O2367" s="10"/>
      <c r="P2367" s="7"/>
      <c r="Q2367" s="7"/>
      <c r="S2367" s="7"/>
      <c r="T2367" s="7"/>
      <c r="U2367" s="7"/>
      <c r="V2367" s="7"/>
      <c r="X2367" s="7"/>
      <c r="Y2367" s="7"/>
      <c r="Z2367" s="7"/>
      <c r="AA2367" s="7"/>
      <c r="AC2367" s="7"/>
      <c r="AD2367" s="7"/>
      <c r="AF2367" s="7"/>
      <c r="AG2367" s="7"/>
      <c r="AH2367" s="7"/>
      <c r="AI2367" s="7"/>
      <c r="AJ2367" s="7"/>
      <c r="AK2367" s="7"/>
      <c r="AL2367" s="7"/>
      <c r="AM2367" s="7"/>
      <c r="AN2367" s="7"/>
      <c r="AO2367" s="7"/>
      <c r="AP2367" s="7"/>
      <c r="AQ2367" s="7"/>
      <c r="AR2367" s="7"/>
      <c r="AS2367" s="7"/>
      <c r="AT2367" s="7"/>
      <c r="AU2367" s="7"/>
      <c r="AV2367" s="7"/>
      <c r="AW2367" s="7"/>
      <c r="AX2367" s="7"/>
      <c r="AY2367" s="7"/>
      <c r="AZ2367" s="7"/>
      <c r="BA2367" s="7"/>
      <c r="BB2367" s="7"/>
      <c r="BC2367" s="7"/>
      <c r="BD2367" s="7"/>
      <c r="BE2367" s="7"/>
    </row>
    <row r="2368" spans="2:57" x14ac:dyDescent="0.2">
      <c r="B2368" s="7"/>
      <c r="C2368" s="7"/>
      <c r="E2368" s="7"/>
      <c r="F2368" s="7"/>
      <c r="G2368" s="7"/>
      <c r="H2368" s="7"/>
      <c r="I2368" s="7"/>
      <c r="J2368" s="7"/>
      <c r="K2368" s="7"/>
      <c r="O2368" s="10"/>
      <c r="P2368" s="7"/>
      <c r="Q2368" s="7"/>
      <c r="S2368" s="7"/>
      <c r="T2368" s="7"/>
      <c r="U2368" s="7"/>
      <c r="V2368" s="7"/>
      <c r="X2368" s="7"/>
      <c r="Y2368" s="7"/>
      <c r="Z2368" s="7"/>
      <c r="AA2368" s="7"/>
      <c r="AC2368" s="7"/>
      <c r="AD2368" s="7"/>
      <c r="AF2368" s="7"/>
      <c r="AG2368" s="7"/>
      <c r="AH2368" s="7"/>
      <c r="AI2368" s="7"/>
      <c r="AJ2368" s="7"/>
      <c r="AK2368" s="7"/>
      <c r="AL2368" s="7"/>
      <c r="AM2368" s="7"/>
      <c r="AN2368" s="7"/>
      <c r="AO2368" s="7"/>
      <c r="AP2368" s="7"/>
      <c r="AQ2368" s="7"/>
      <c r="AR2368" s="7"/>
      <c r="AS2368" s="7"/>
      <c r="AT2368" s="7"/>
      <c r="AU2368" s="7"/>
      <c r="AV2368" s="7"/>
      <c r="AW2368" s="7"/>
      <c r="AX2368" s="7"/>
      <c r="AY2368" s="7"/>
      <c r="AZ2368" s="7"/>
      <c r="BA2368" s="7"/>
      <c r="BB2368" s="7"/>
      <c r="BC2368" s="7"/>
      <c r="BD2368" s="7"/>
      <c r="BE2368" s="7"/>
    </row>
    <row r="2369" spans="2:57" x14ac:dyDescent="0.2">
      <c r="B2369" s="7"/>
      <c r="C2369" s="7"/>
      <c r="E2369" s="7"/>
      <c r="F2369" s="7"/>
      <c r="G2369" s="7"/>
      <c r="H2369" s="7"/>
      <c r="I2369" s="7"/>
      <c r="J2369" s="7"/>
      <c r="K2369" s="7"/>
      <c r="O2369" s="10"/>
      <c r="P2369" s="7"/>
      <c r="Q2369" s="7"/>
      <c r="S2369" s="7"/>
      <c r="T2369" s="7"/>
      <c r="U2369" s="7"/>
      <c r="V2369" s="7"/>
      <c r="X2369" s="7"/>
      <c r="Y2369" s="7"/>
      <c r="Z2369" s="7"/>
      <c r="AA2369" s="7"/>
      <c r="AC2369" s="7"/>
      <c r="AD2369" s="7"/>
      <c r="AF2369" s="7"/>
      <c r="AG2369" s="7"/>
      <c r="AH2369" s="7"/>
      <c r="AI2369" s="7"/>
      <c r="AJ2369" s="7"/>
      <c r="AK2369" s="7"/>
      <c r="AL2369" s="7"/>
      <c r="AM2369" s="7"/>
      <c r="AN2369" s="7"/>
      <c r="AO2369" s="7"/>
      <c r="AP2369" s="7"/>
      <c r="AQ2369" s="7"/>
      <c r="AR2369" s="7"/>
      <c r="AS2369" s="7"/>
      <c r="AT2369" s="7"/>
      <c r="AU2369" s="7"/>
      <c r="AV2369" s="7"/>
      <c r="AW2369" s="7"/>
      <c r="AX2369" s="7"/>
      <c r="AY2369" s="7"/>
      <c r="AZ2369" s="7"/>
      <c r="BA2369" s="7"/>
      <c r="BB2369" s="7"/>
      <c r="BC2369" s="7"/>
      <c r="BD2369" s="7"/>
      <c r="BE2369" s="7"/>
    </row>
    <row r="2370" spans="2:57" x14ac:dyDescent="0.2">
      <c r="B2370" s="7"/>
      <c r="C2370" s="7"/>
      <c r="E2370" s="7"/>
      <c r="F2370" s="7"/>
      <c r="G2370" s="7"/>
      <c r="H2370" s="7"/>
      <c r="I2370" s="7"/>
      <c r="J2370" s="7"/>
      <c r="K2370" s="7"/>
      <c r="O2370" s="10"/>
      <c r="P2370" s="7"/>
      <c r="Q2370" s="7"/>
      <c r="S2370" s="7"/>
      <c r="T2370" s="7"/>
      <c r="U2370" s="7"/>
      <c r="V2370" s="7"/>
      <c r="X2370" s="7"/>
      <c r="Y2370" s="7"/>
      <c r="Z2370" s="7"/>
      <c r="AA2370" s="7"/>
      <c r="AC2370" s="7"/>
      <c r="AD2370" s="7"/>
      <c r="AF2370" s="7"/>
      <c r="AG2370" s="7"/>
      <c r="AH2370" s="7"/>
      <c r="AI2370" s="7"/>
      <c r="AJ2370" s="7"/>
      <c r="AK2370" s="7"/>
      <c r="AL2370" s="7"/>
      <c r="AM2370" s="7"/>
      <c r="AN2370" s="7"/>
      <c r="AO2370" s="7"/>
      <c r="AP2370" s="7"/>
      <c r="AQ2370" s="7"/>
      <c r="AR2370" s="7"/>
      <c r="AS2370" s="7"/>
      <c r="AT2370" s="7"/>
      <c r="AU2370" s="7"/>
      <c r="AV2370" s="7"/>
      <c r="AW2370" s="7"/>
      <c r="AX2370" s="7"/>
      <c r="AY2370" s="7"/>
      <c r="AZ2370" s="7"/>
      <c r="BA2370" s="7"/>
      <c r="BB2370" s="7"/>
      <c r="BC2370" s="7"/>
      <c r="BD2370" s="7"/>
      <c r="BE2370" s="7"/>
    </row>
    <row r="2371" spans="2:57" x14ac:dyDescent="0.2">
      <c r="B2371" s="7"/>
      <c r="C2371" s="7"/>
      <c r="E2371" s="7"/>
      <c r="F2371" s="7"/>
      <c r="G2371" s="7"/>
      <c r="H2371" s="7"/>
      <c r="I2371" s="7"/>
      <c r="J2371" s="7"/>
      <c r="K2371" s="7"/>
      <c r="O2371" s="10"/>
      <c r="P2371" s="7"/>
      <c r="Q2371" s="7"/>
      <c r="S2371" s="7"/>
      <c r="T2371" s="7"/>
      <c r="U2371" s="7"/>
      <c r="V2371" s="7"/>
      <c r="X2371" s="7"/>
      <c r="Y2371" s="7"/>
      <c r="Z2371" s="7"/>
      <c r="AA2371" s="7"/>
      <c r="AC2371" s="7"/>
      <c r="AD2371" s="7"/>
      <c r="AF2371" s="7"/>
      <c r="AG2371" s="7"/>
      <c r="AH2371" s="7"/>
      <c r="AI2371" s="7"/>
      <c r="AJ2371" s="7"/>
      <c r="AK2371" s="7"/>
      <c r="AL2371" s="7"/>
      <c r="AM2371" s="7"/>
      <c r="AN2371" s="7"/>
      <c r="AO2371" s="7"/>
      <c r="AP2371" s="7"/>
      <c r="AQ2371" s="7"/>
      <c r="AR2371" s="7"/>
      <c r="AS2371" s="7"/>
      <c r="AT2371" s="7"/>
      <c r="AU2371" s="7"/>
      <c r="AV2371" s="7"/>
      <c r="AW2371" s="7"/>
      <c r="AX2371" s="7"/>
      <c r="AY2371" s="7"/>
      <c r="AZ2371" s="7"/>
      <c r="BA2371" s="7"/>
      <c r="BB2371" s="7"/>
      <c r="BC2371" s="7"/>
      <c r="BD2371" s="7"/>
      <c r="BE2371" s="7"/>
    </row>
    <row r="2372" spans="2:57" x14ac:dyDescent="0.2">
      <c r="B2372" s="7"/>
      <c r="C2372" s="7"/>
      <c r="E2372" s="7"/>
      <c r="F2372" s="7"/>
      <c r="G2372" s="7"/>
      <c r="H2372" s="7"/>
      <c r="I2372" s="7"/>
      <c r="J2372" s="7"/>
      <c r="K2372" s="7"/>
      <c r="O2372" s="10"/>
      <c r="P2372" s="7"/>
      <c r="Q2372" s="7"/>
      <c r="S2372" s="7"/>
      <c r="T2372" s="7"/>
      <c r="U2372" s="7"/>
      <c r="V2372" s="7"/>
      <c r="X2372" s="7"/>
      <c r="Y2372" s="7"/>
      <c r="Z2372" s="7"/>
      <c r="AA2372" s="7"/>
      <c r="AC2372" s="7"/>
      <c r="AD2372" s="7"/>
      <c r="AF2372" s="7"/>
      <c r="AG2372" s="7"/>
      <c r="AH2372" s="7"/>
      <c r="AI2372" s="7"/>
      <c r="AJ2372" s="7"/>
      <c r="AK2372" s="7"/>
      <c r="AL2372" s="7"/>
      <c r="AM2372" s="7"/>
      <c r="AN2372" s="7"/>
      <c r="AO2372" s="7"/>
      <c r="AP2372" s="7"/>
      <c r="AQ2372" s="7"/>
      <c r="AR2372" s="7"/>
      <c r="AS2372" s="7"/>
      <c r="AT2372" s="7"/>
      <c r="AU2372" s="7"/>
      <c r="AV2372" s="7"/>
      <c r="AW2372" s="7"/>
      <c r="AX2372" s="7"/>
      <c r="AY2372" s="7"/>
      <c r="AZ2372" s="7"/>
      <c r="BA2372" s="7"/>
      <c r="BB2372" s="7"/>
      <c r="BC2372" s="7"/>
      <c r="BD2372" s="7"/>
      <c r="BE2372" s="7"/>
    </row>
    <row r="2373" spans="2:57" x14ac:dyDescent="0.2">
      <c r="B2373" s="7"/>
      <c r="C2373" s="7"/>
      <c r="E2373" s="7"/>
      <c r="F2373" s="7"/>
      <c r="G2373" s="7"/>
      <c r="H2373" s="7"/>
      <c r="I2373" s="7"/>
      <c r="J2373" s="7"/>
      <c r="K2373" s="7"/>
      <c r="O2373" s="10"/>
      <c r="P2373" s="7"/>
      <c r="Q2373" s="7"/>
      <c r="S2373" s="7"/>
      <c r="T2373" s="7"/>
      <c r="U2373" s="7"/>
      <c r="V2373" s="7"/>
      <c r="X2373" s="7"/>
      <c r="Y2373" s="7"/>
      <c r="Z2373" s="7"/>
      <c r="AA2373" s="7"/>
      <c r="AC2373" s="7"/>
      <c r="AD2373" s="7"/>
      <c r="AF2373" s="7"/>
      <c r="AG2373" s="7"/>
      <c r="AH2373" s="7"/>
      <c r="AI2373" s="7"/>
      <c r="AJ2373" s="7"/>
      <c r="AK2373" s="7"/>
      <c r="AL2373" s="7"/>
      <c r="AM2373" s="7"/>
      <c r="AN2373" s="7"/>
      <c r="AO2373" s="7"/>
      <c r="AP2373" s="7"/>
      <c r="AQ2373" s="7"/>
      <c r="AR2373" s="7"/>
      <c r="AS2373" s="7"/>
      <c r="AT2373" s="7"/>
      <c r="AU2373" s="7"/>
      <c r="AV2373" s="7"/>
      <c r="AW2373" s="7"/>
      <c r="AX2373" s="7"/>
      <c r="AY2373" s="7"/>
      <c r="AZ2373" s="7"/>
      <c r="BA2373" s="7"/>
      <c r="BB2373" s="7"/>
      <c r="BC2373" s="7"/>
      <c r="BD2373" s="7"/>
      <c r="BE2373" s="7"/>
    </row>
    <row r="2374" spans="2:57" x14ac:dyDescent="0.2">
      <c r="B2374" s="7"/>
      <c r="C2374" s="7"/>
      <c r="E2374" s="7"/>
      <c r="F2374" s="7"/>
      <c r="G2374" s="7"/>
      <c r="H2374" s="7"/>
      <c r="I2374" s="7"/>
      <c r="J2374" s="7"/>
      <c r="K2374" s="7"/>
      <c r="O2374" s="10"/>
      <c r="P2374" s="7"/>
      <c r="Q2374" s="7"/>
      <c r="S2374" s="7"/>
      <c r="T2374" s="7"/>
      <c r="U2374" s="7"/>
      <c r="V2374" s="7"/>
      <c r="X2374" s="7"/>
      <c r="Y2374" s="7"/>
      <c r="Z2374" s="7"/>
      <c r="AA2374" s="7"/>
      <c r="AC2374" s="7"/>
      <c r="AD2374" s="7"/>
      <c r="AF2374" s="7"/>
      <c r="AG2374" s="7"/>
      <c r="AH2374" s="7"/>
      <c r="AI2374" s="7"/>
      <c r="AJ2374" s="7"/>
      <c r="AK2374" s="7"/>
      <c r="AL2374" s="7"/>
      <c r="AM2374" s="7"/>
      <c r="AN2374" s="7"/>
      <c r="AO2374" s="7"/>
      <c r="AP2374" s="7"/>
      <c r="AQ2374" s="7"/>
      <c r="AR2374" s="7"/>
      <c r="AS2374" s="7"/>
      <c r="AT2374" s="7"/>
      <c r="AU2374" s="7"/>
      <c r="AV2374" s="7"/>
      <c r="AW2374" s="7"/>
      <c r="AX2374" s="7"/>
      <c r="AY2374" s="7"/>
      <c r="AZ2374" s="7"/>
      <c r="BA2374" s="7"/>
      <c r="BB2374" s="7"/>
      <c r="BC2374" s="7"/>
      <c r="BD2374" s="7"/>
      <c r="BE2374" s="7"/>
    </row>
    <row r="2375" spans="2:57" x14ac:dyDescent="0.2">
      <c r="B2375" s="7"/>
      <c r="C2375" s="7"/>
      <c r="E2375" s="7"/>
      <c r="F2375" s="7"/>
      <c r="G2375" s="7"/>
      <c r="H2375" s="7"/>
      <c r="I2375" s="7"/>
      <c r="J2375" s="7"/>
      <c r="K2375" s="7"/>
      <c r="O2375" s="10"/>
      <c r="P2375" s="7"/>
      <c r="Q2375" s="7"/>
      <c r="S2375" s="7"/>
      <c r="T2375" s="7"/>
      <c r="U2375" s="7"/>
      <c r="V2375" s="7"/>
      <c r="X2375" s="7"/>
      <c r="Y2375" s="7"/>
      <c r="Z2375" s="7"/>
      <c r="AA2375" s="7"/>
      <c r="AC2375" s="7"/>
      <c r="AD2375" s="7"/>
      <c r="AF2375" s="7"/>
      <c r="AG2375" s="7"/>
      <c r="AH2375" s="7"/>
      <c r="AI2375" s="7"/>
      <c r="AJ2375" s="7"/>
      <c r="AK2375" s="7"/>
      <c r="AL2375" s="7"/>
      <c r="AM2375" s="7"/>
      <c r="AN2375" s="7"/>
      <c r="AO2375" s="7"/>
      <c r="AP2375" s="7"/>
      <c r="AQ2375" s="7"/>
      <c r="AR2375" s="7"/>
      <c r="AS2375" s="7"/>
      <c r="AT2375" s="7"/>
      <c r="AU2375" s="7"/>
      <c r="AV2375" s="7"/>
      <c r="AW2375" s="7"/>
      <c r="AX2375" s="7"/>
      <c r="AY2375" s="7"/>
      <c r="AZ2375" s="7"/>
      <c r="BA2375" s="7"/>
      <c r="BB2375" s="7"/>
      <c r="BC2375" s="7"/>
      <c r="BD2375" s="7"/>
      <c r="BE2375" s="7"/>
    </row>
    <row r="2376" spans="2:57" x14ac:dyDescent="0.2">
      <c r="B2376" s="7"/>
      <c r="C2376" s="7"/>
      <c r="E2376" s="7"/>
      <c r="F2376" s="7"/>
      <c r="G2376" s="7"/>
      <c r="H2376" s="7"/>
      <c r="I2376" s="7"/>
      <c r="J2376" s="7"/>
      <c r="K2376" s="7"/>
      <c r="O2376" s="10"/>
      <c r="P2376" s="7"/>
      <c r="Q2376" s="7"/>
      <c r="S2376" s="7"/>
      <c r="T2376" s="7"/>
      <c r="U2376" s="7"/>
      <c r="V2376" s="7"/>
      <c r="X2376" s="7"/>
      <c r="Y2376" s="7"/>
      <c r="Z2376" s="7"/>
      <c r="AA2376" s="7"/>
      <c r="AC2376" s="7"/>
      <c r="AD2376" s="7"/>
      <c r="AF2376" s="7"/>
      <c r="AG2376" s="7"/>
      <c r="AH2376" s="7"/>
      <c r="AI2376" s="7"/>
      <c r="AJ2376" s="7"/>
      <c r="AK2376" s="7"/>
      <c r="AL2376" s="7"/>
      <c r="AM2376" s="7"/>
      <c r="AN2376" s="7"/>
      <c r="AO2376" s="7"/>
      <c r="AP2376" s="7"/>
      <c r="AQ2376" s="7"/>
      <c r="AR2376" s="7"/>
      <c r="AS2376" s="7"/>
      <c r="AT2376" s="7"/>
      <c r="AU2376" s="7"/>
      <c r="AV2376" s="7"/>
      <c r="AW2376" s="7"/>
      <c r="AX2376" s="7"/>
      <c r="AY2376" s="7"/>
      <c r="AZ2376" s="7"/>
      <c r="BA2376" s="7"/>
      <c r="BB2376" s="7"/>
      <c r="BC2376" s="7"/>
      <c r="BD2376" s="7"/>
      <c r="BE2376" s="7"/>
    </row>
    <row r="2377" spans="2:57" x14ac:dyDescent="0.2">
      <c r="B2377" s="7"/>
      <c r="C2377" s="7"/>
      <c r="E2377" s="7"/>
      <c r="F2377" s="7"/>
      <c r="G2377" s="7"/>
      <c r="H2377" s="7"/>
      <c r="I2377" s="7"/>
      <c r="J2377" s="7"/>
      <c r="K2377" s="7"/>
      <c r="O2377" s="10"/>
      <c r="P2377" s="7"/>
      <c r="Q2377" s="7"/>
      <c r="S2377" s="7"/>
      <c r="T2377" s="7"/>
      <c r="U2377" s="7"/>
      <c r="V2377" s="7"/>
      <c r="X2377" s="7"/>
      <c r="Y2377" s="7"/>
      <c r="Z2377" s="7"/>
      <c r="AA2377" s="7"/>
      <c r="AC2377" s="7"/>
      <c r="AD2377" s="7"/>
      <c r="AF2377" s="7"/>
      <c r="AG2377" s="7"/>
      <c r="AH2377" s="7"/>
      <c r="AI2377" s="7"/>
      <c r="AJ2377" s="7"/>
      <c r="AK2377" s="7"/>
      <c r="AL2377" s="7"/>
      <c r="AM2377" s="7"/>
      <c r="AN2377" s="7"/>
      <c r="AO2377" s="7"/>
      <c r="AP2377" s="7"/>
      <c r="AQ2377" s="7"/>
      <c r="AR2377" s="7"/>
      <c r="AS2377" s="7"/>
      <c r="AT2377" s="7"/>
      <c r="AU2377" s="7"/>
      <c r="AV2377" s="7"/>
      <c r="AW2377" s="7"/>
      <c r="AX2377" s="7"/>
      <c r="AY2377" s="7"/>
      <c r="AZ2377" s="7"/>
      <c r="BA2377" s="7"/>
      <c r="BB2377" s="7"/>
      <c r="BC2377" s="7"/>
      <c r="BD2377" s="7"/>
      <c r="BE2377" s="7"/>
    </row>
    <row r="2378" spans="2:57" x14ac:dyDescent="0.2">
      <c r="B2378" s="7"/>
      <c r="C2378" s="7"/>
      <c r="E2378" s="7"/>
      <c r="F2378" s="7"/>
      <c r="G2378" s="7"/>
      <c r="H2378" s="7"/>
      <c r="I2378" s="7"/>
      <c r="J2378" s="7"/>
      <c r="K2378" s="7"/>
      <c r="O2378" s="10"/>
      <c r="P2378" s="7"/>
      <c r="Q2378" s="7"/>
      <c r="S2378" s="7"/>
      <c r="T2378" s="7"/>
      <c r="U2378" s="7"/>
      <c r="V2378" s="7"/>
      <c r="X2378" s="7"/>
      <c r="Y2378" s="7"/>
      <c r="Z2378" s="7"/>
      <c r="AA2378" s="7"/>
      <c r="AC2378" s="7"/>
      <c r="AD2378" s="7"/>
      <c r="AF2378" s="7"/>
      <c r="AG2378" s="7"/>
      <c r="AH2378" s="7"/>
      <c r="AI2378" s="7"/>
      <c r="AJ2378" s="7"/>
      <c r="AK2378" s="7"/>
      <c r="AL2378" s="7"/>
      <c r="AM2378" s="7"/>
      <c r="AN2378" s="7"/>
      <c r="AO2378" s="7"/>
      <c r="AP2378" s="7"/>
      <c r="AQ2378" s="7"/>
      <c r="AR2378" s="7"/>
      <c r="AS2378" s="7"/>
      <c r="AT2378" s="7"/>
      <c r="AU2378" s="7"/>
      <c r="AV2378" s="7"/>
      <c r="AW2378" s="7"/>
      <c r="AX2378" s="7"/>
      <c r="AY2378" s="7"/>
      <c r="AZ2378" s="7"/>
      <c r="BA2378" s="7"/>
      <c r="BB2378" s="7"/>
      <c r="BC2378" s="7"/>
      <c r="BD2378" s="7"/>
      <c r="BE2378" s="7"/>
    </row>
    <row r="2379" spans="2:57" x14ac:dyDescent="0.2">
      <c r="B2379" s="7"/>
      <c r="C2379" s="7"/>
      <c r="E2379" s="7"/>
      <c r="F2379" s="7"/>
      <c r="G2379" s="7"/>
      <c r="H2379" s="7"/>
      <c r="I2379" s="7"/>
      <c r="J2379" s="7"/>
      <c r="K2379" s="7"/>
      <c r="O2379" s="10"/>
      <c r="P2379" s="7"/>
      <c r="Q2379" s="7"/>
      <c r="S2379" s="7"/>
      <c r="T2379" s="7"/>
      <c r="U2379" s="7"/>
      <c r="V2379" s="7"/>
      <c r="X2379" s="7"/>
      <c r="Y2379" s="7"/>
      <c r="Z2379" s="7"/>
      <c r="AA2379" s="7"/>
      <c r="AC2379" s="7"/>
      <c r="AD2379" s="7"/>
      <c r="AF2379" s="7"/>
      <c r="AG2379" s="7"/>
      <c r="AH2379" s="7"/>
      <c r="AI2379" s="7"/>
      <c r="AJ2379" s="7"/>
      <c r="AK2379" s="7"/>
      <c r="AL2379" s="7"/>
      <c r="AM2379" s="7"/>
      <c r="AN2379" s="7"/>
      <c r="AO2379" s="7"/>
      <c r="AP2379" s="7"/>
      <c r="AQ2379" s="7"/>
      <c r="AR2379" s="7"/>
      <c r="AS2379" s="7"/>
      <c r="AT2379" s="7"/>
      <c r="AU2379" s="7"/>
      <c r="AV2379" s="7"/>
      <c r="AW2379" s="7"/>
      <c r="AX2379" s="7"/>
      <c r="AY2379" s="7"/>
      <c r="AZ2379" s="7"/>
      <c r="BA2379" s="7"/>
      <c r="BB2379" s="7"/>
      <c r="BC2379" s="7"/>
      <c r="BD2379" s="7"/>
      <c r="BE2379" s="7"/>
    </row>
    <row r="2380" spans="2:57" x14ac:dyDescent="0.2">
      <c r="B2380" s="7"/>
      <c r="C2380" s="7"/>
      <c r="E2380" s="7"/>
      <c r="F2380" s="7"/>
      <c r="G2380" s="7"/>
      <c r="H2380" s="7"/>
      <c r="I2380" s="7"/>
      <c r="J2380" s="7"/>
      <c r="K2380" s="7"/>
      <c r="O2380" s="10"/>
      <c r="P2380" s="7"/>
      <c r="Q2380" s="7"/>
      <c r="S2380" s="7"/>
      <c r="T2380" s="7"/>
      <c r="U2380" s="7"/>
      <c r="V2380" s="7"/>
      <c r="X2380" s="7"/>
      <c r="Y2380" s="7"/>
      <c r="Z2380" s="7"/>
      <c r="AA2380" s="7"/>
      <c r="AC2380" s="7"/>
      <c r="AD2380" s="7"/>
      <c r="AF2380" s="7"/>
      <c r="AG2380" s="7"/>
      <c r="AH2380" s="7"/>
      <c r="AI2380" s="7"/>
      <c r="AJ2380" s="7"/>
      <c r="AK2380" s="7"/>
      <c r="AL2380" s="7"/>
      <c r="AM2380" s="7"/>
      <c r="AN2380" s="7"/>
      <c r="AO2380" s="7"/>
      <c r="AP2380" s="7"/>
      <c r="AQ2380" s="7"/>
      <c r="AR2380" s="7"/>
      <c r="AS2380" s="7"/>
      <c r="AT2380" s="7"/>
      <c r="AU2380" s="7"/>
      <c r="AV2380" s="7"/>
      <c r="AW2380" s="7"/>
      <c r="AX2380" s="7"/>
      <c r="AY2380" s="7"/>
      <c r="AZ2380" s="7"/>
      <c r="BA2380" s="7"/>
      <c r="BB2380" s="7"/>
      <c r="BC2380" s="7"/>
      <c r="BD2380" s="7"/>
      <c r="BE2380" s="7"/>
    </row>
    <row r="2381" spans="2:57" x14ac:dyDescent="0.2">
      <c r="B2381" s="7"/>
      <c r="C2381" s="7"/>
      <c r="E2381" s="7"/>
      <c r="F2381" s="7"/>
      <c r="G2381" s="7"/>
      <c r="H2381" s="7"/>
      <c r="I2381" s="7"/>
      <c r="J2381" s="7"/>
      <c r="K2381" s="7"/>
      <c r="O2381" s="10"/>
      <c r="P2381" s="7"/>
      <c r="Q2381" s="7"/>
      <c r="S2381" s="7"/>
      <c r="T2381" s="7"/>
      <c r="U2381" s="7"/>
      <c r="V2381" s="7"/>
      <c r="X2381" s="7"/>
      <c r="Y2381" s="7"/>
      <c r="Z2381" s="7"/>
      <c r="AA2381" s="7"/>
      <c r="AC2381" s="7"/>
      <c r="AD2381" s="7"/>
      <c r="AF2381" s="7"/>
      <c r="AG2381" s="7"/>
      <c r="AH2381" s="7"/>
      <c r="AI2381" s="7"/>
      <c r="AJ2381" s="7"/>
      <c r="AK2381" s="7"/>
      <c r="AL2381" s="7"/>
      <c r="AM2381" s="7"/>
      <c r="AN2381" s="7"/>
      <c r="AO2381" s="7"/>
      <c r="AP2381" s="7"/>
      <c r="AQ2381" s="7"/>
      <c r="AR2381" s="7"/>
      <c r="AS2381" s="7"/>
      <c r="AT2381" s="7"/>
      <c r="AU2381" s="7"/>
      <c r="AV2381" s="7"/>
      <c r="AW2381" s="7"/>
      <c r="AX2381" s="7"/>
      <c r="AY2381" s="7"/>
      <c r="AZ2381" s="7"/>
      <c r="BA2381" s="7"/>
      <c r="BB2381" s="7"/>
      <c r="BC2381" s="7"/>
      <c r="BD2381" s="7"/>
      <c r="BE2381" s="7"/>
    </row>
    <row r="2382" spans="2:57" x14ac:dyDescent="0.2">
      <c r="B2382" s="7"/>
      <c r="C2382" s="7"/>
      <c r="E2382" s="7"/>
      <c r="F2382" s="7"/>
      <c r="G2382" s="7"/>
      <c r="H2382" s="7"/>
      <c r="I2382" s="7"/>
      <c r="J2382" s="7"/>
      <c r="K2382" s="7"/>
      <c r="O2382" s="10"/>
      <c r="P2382" s="7"/>
      <c r="Q2382" s="7"/>
      <c r="S2382" s="7"/>
      <c r="T2382" s="7"/>
      <c r="U2382" s="7"/>
      <c r="V2382" s="7"/>
      <c r="X2382" s="7"/>
      <c r="Y2382" s="7"/>
      <c r="Z2382" s="7"/>
      <c r="AA2382" s="7"/>
      <c r="AC2382" s="7"/>
      <c r="AD2382" s="7"/>
      <c r="AF2382" s="7"/>
      <c r="AG2382" s="7"/>
      <c r="AH2382" s="7"/>
      <c r="AI2382" s="7"/>
      <c r="AJ2382" s="7"/>
      <c r="AK2382" s="7"/>
      <c r="AL2382" s="7"/>
      <c r="AM2382" s="7"/>
      <c r="AN2382" s="7"/>
      <c r="AO2382" s="7"/>
      <c r="AP2382" s="7"/>
      <c r="AQ2382" s="7"/>
      <c r="AR2382" s="7"/>
      <c r="AS2382" s="7"/>
      <c r="AT2382" s="7"/>
      <c r="AU2382" s="7"/>
      <c r="AV2382" s="7"/>
      <c r="AW2382" s="7"/>
      <c r="AX2382" s="7"/>
      <c r="AY2382" s="7"/>
      <c r="AZ2382" s="7"/>
      <c r="BA2382" s="7"/>
      <c r="BB2382" s="7"/>
      <c r="BC2382" s="7"/>
      <c r="BD2382" s="7"/>
      <c r="BE2382" s="7"/>
    </row>
    <row r="2383" spans="2:57" x14ac:dyDescent="0.2">
      <c r="B2383" s="7"/>
      <c r="C2383" s="7"/>
      <c r="E2383" s="7"/>
      <c r="F2383" s="7"/>
      <c r="G2383" s="7"/>
      <c r="H2383" s="7"/>
      <c r="I2383" s="7"/>
      <c r="J2383" s="7"/>
      <c r="K2383" s="7"/>
      <c r="O2383" s="10"/>
      <c r="P2383" s="7"/>
      <c r="Q2383" s="7"/>
      <c r="S2383" s="7"/>
      <c r="T2383" s="7"/>
      <c r="U2383" s="7"/>
      <c r="V2383" s="7"/>
      <c r="X2383" s="7"/>
      <c r="Y2383" s="7"/>
      <c r="Z2383" s="7"/>
      <c r="AA2383" s="7"/>
      <c r="AC2383" s="7"/>
      <c r="AD2383" s="7"/>
      <c r="AF2383" s="7"/>
      <c r="AG2383" s="7"/>
      <c r="AH2383" s="7"/>
      <c r="AI2383" s="7"/>
      <c r="AJ2383" s="7"/>
      <c r="AK2383" s="7"/>
      <c r="AL2383" s="7"/>
      <c r="AM2383" s="7"/>
      <c r="AN2383" s="7"/>
      <c r="AO2383" s="7"/>
      <c r="AP2383" s="7"/>
      <c r="AQ2383" s="7"/>
      <c r="AR2383" s="7"/>
      <c r="AS2383" s="7"/>
      <c r="AT2383" s="7"/>
      <c r="AU2383" s="7"/>
      <c r="AV2383" s="7"/>
      <c r="AW2383" s="7"/>
      <c r="AX2383" s="7"/>
      <c r="AY2383" s="7"/>
      <c r="AZ2383" s="7"/>
      <c r="BA2383" s="7"/>
      <c r="BB2383" s="7"/>
      <c r="BC2383" s="7"/>
      <c r="BD2383" s="7"/>
      <c r="BE2383" s="7"/>
    </row>
    <row r="2384" spans="2:57" x14ac:dyDescent="0.2">
      <c r="B2384" s="7"/>
      <c r="C2384" s="7"/>
      <c r="E2384" s="7"/>
      <c r="F2384" s="7"/>
      <c r="G2384" s="7"/>
      <c r="H2384" s="7"/>
      <c r="I2384" s="7"/>
      <c r="J2384" s="7"/>
      <c r="K2384" s="7"/>
      <c r="O2384" s="10"/>
      <c r="P2384" s="7"/>
      <c r="Q2384" s="7"/>
      <c r="S2384" s="7"/>
      <c r="T2384" s="7"/>
      <c r="U2384" s="7"/>
      <c r="V2384" s="7"/>
      <c r="X2384" s="7"/>
      <c r="Y2384" s="7"/>
      <c r="Z2384" s="7"/>
      <c r="AA2384" s="7"/>
      <c r="AC2384" s="7"/>
      <c r="AD2384" s="7"/>
      <c r="AF2384" s="7"/>
      <c r="AG2384" s="7"/>
      <c r="AH2384" s="7"/>
      <c r="AI2384" s="7"/>
      <c r="AJ2384" s="7"/>
      <c r="AK2384" s="7"/>
      <c r="AL2384" s="7"/>
      <c r="AM2384" s="7"/>
      <c r="AN2384" s="7"/>
      <c r="AO2384" s="7"/>
      <c r="AP2384" s="7"/>
      <c r="AQ2384" s="7"/>
      <c r="AR2384" s="7"/>
      <c r="AS2384" s="7"/>
      <c r="AT2384" s="7"/>
      <c r="AU2384" s="7"/>
      <c r="AV2384" s="7"/>
      <c r="AW2384" s="7"/>
      <c r="AX2384" s="7"/>
      <c r="AY2384" s="7"/>
      <c r="AZ2384" s="7"/>
      <c r="BA2384" s="7"/>
      <c r="BB2384" s="7"/>
      <c r="BC2384" s="7"/>
      <c r="BD2384" s="7"/>
      <c r="BE2384" s="7"/>
    </row>
    <row r="2385" spans="2:57" x14ac:dyDescent="0.2">
      <c r="B2385" s="7"/>
      <c r="C2385" s="7"/>
      <c r="E2385" s="7"/>
      <c r="F2385" s="7"/>
      <c r="G2385" s="7"/>
      <c r="H2385" s="7"/>
      <c r="I2385" s="7"/>
      <c r="J2385" s="7"/>
      <c r="K2385" s="7"/>
      <c r="O2385" s="10"/>
      <c r="P2385" s="7"/>
      <c r="Q2385" s="7"/>
      <c r="S2385" s="7"/>
      <c r="T2385" s="7"/>
      <c r="U2385" s="7"/>
      <c r="V2385" s="7"/>
      <c r="X2385" s="7"/>
      <c r="Y2385" s="7"/>
      <c r="Z2385" s="7"/>
      <c r="AA2385" s="7"/>
      <c r="AC2385" s="7"/>
      <c r="AD2385" s="7"/>
      <c r="AF2385" s="7"/>
      <c r="AG2385" s="7"/>
      <c r="AH2385" s="7"/>
      <c r="AI2385" s="7"/>
      <c r="AJ2385" s="7"/>
      <c r="AK2385" s="7"/>
      <c r="AL2385" s="7"/>
      <c r="AM2385" s="7"/>
      <c r="AN2385" s="7"/>
      <c r="AO2385" s="7"/>
      <c r="AP2385" s="7"/>
      <c r="AQ2385" s="7"/>
      <c r="AR2385" s="7"/>
      <c r="AS2385" s="7"/>
      <c r="AT2385" s="7"/>
      <c r="AU2385" s="7"/>
      <c r="AV2385" s="7"/>
      <c r="AW2385" s="7"/>
      <c r="AX2385" s="7"/>
      <c r="AY2385" s="7"/>
      <c r="AZ2385" s="7"/>
      <c r="BA2385" s="7"/>
      <c r="BB2385" s="7"/>
      <c r="BC2385" s="7"/>
      <c r="BD2385" s="7"/>
      <c r="BE2385" s="7"/>
    </row>
    <row r="2386" spans="2:57" x14ac:dyDescent="0.2">
      <c r="B2386" s="7"/>
      <c r="C2386" s="7"/>
      <c r="E2386" s="7"/>
      <c r="F2386" s="7"/>
      <c r="G2386" s="7"/>
      <c r="H2386" s="7"/>
      <c r="I2386" s="7"/>
      <c r="J2386" s="7"/>
      <c r="K2386" s="7"/>
      <c r="O2386" s="10"/>
      <c r="P2386" s="7"/>
      <c r="Q2386" s="7"/>
      <c r="S2386" s="7"/>
      <c r="T2386" s="7"/>
      <c r="U2386" s="7"/>
      <c r="V2386" s="7"/>
      <c r="X2386" s="7"/>
      <c r="Y2386" s="7"/>
      <c r="Z2386" s="7"/>
      <c r="AA2386" s="7"/>
      <c r="AC2386" s="7"/>
      <c r="AD2386" s="7"/>
      <c r="AF2386" s="7"/>
      <c r="AG2386" s="7"/>
      <c r="AH2386" s="7"/>
      <c r="AI2386" s="7"/>
      <c r="AJ2386" s="7"/>
      <c r="AK2386" s="7"/>
      <c r="AL2386" s="7"/>
      <c r="AM2386" s="7"/>
      <c r="AN2386" s="7"/>
      <c r="AO2386" s="7"/>
      <c r="AP2386" s="7"/>
      <c r="AQ2386" s="7"/>
      <c r="AR2386" s="7"/>
      <c r="AS2386" s="7"/>
      <c r="AT2386" s="7"/>
      <c r="AU2386" s="7"/>
      <c r="AV2386" s="7"/>
      <c r="AW2386" s="7"/>
      <c r="AX2386" s="7"/>
      <c r="AY2386" s="7"/>
      <c r="AZ2386" s="7"/>
      <c r="BA2386" s="7"/>
      <c r="BB2386" s="7"/>
      <c r="BC2386" s="7"/>
      <c r="BD2386" s="7"/>
      <c r="BE2386" s="7"/>
    </row>
    <row r="2387" spans="2:57" x14ac:dyDescent="0.2">
      <c r="B2387" s="7"/>
      <c r="C2387" s="7"/>
      <c r="E2387" s="7"/>
      <c r="F2387" s="7"/>
      <c r="G2387" s="7"/>
      <c r="H2387" s="7"/>
      <c r="I2387" s="7"/>
      <c r="J2387" s="7"/>
      <c r="K2387" s="7"/>
      <c r="O2387" s="10"/>
      <c r="P2387" s="7"/>
      <c r="Q2387" s="7"/>
      <c r="S2387" s="7"/>
      <c r="T2387" s="7"/>
      <c r="U2387" s="7"/>
      <c r="V2387" s="7"/>
      <c r="X2387" s="7"/>
      <c r="Y2387" s="7"/>
      <c r="Z2387" s="7"/>
      <c r="AA2387" s="7"/>
      <c r="AC2387" s="7"/>
      <c r="AD2387" s="7"/>
      <c r="AF2387" s="7"/>
      <c r="AG2387" s="7"/>
      <c r="AH2387" s="7"/>
      <c r="AI2387" s="7"/>
      <c r="AJ2387" s="7"/>
      <c r="AK2387" s="7"/>
      <c r="AL2387" s="7"/>
      <c r="AM2387" s="7"/>
      <c r="AN2387" s="7"/>
      <c r="AO2387" s="7"/>
      <c r="AP2387" s="7"/>
      <c r="AQ2387" s="7"/>
      <c r="AR2387" s="7"/>
      <c r="AS2387" s="7"/>
      <c r="AT2387" s="7"/>
      <c r="AU2387" s="7"/>
      <c r="AV2387" s="7"/>
      <c r="AW2387" s="7"/>
      <c r="AX2387" s="7"/>
      <c r="AY2387" s="7"/>
      <c r="AZ2387" s="7"/>
      <c r="BA2387" s="7"/>
      <c r="BB2387" s="7"/>
      <c r="BC2387" s="7"/>
      <c r="BD2387" s="7"/>
      <c r="BE2387" s="7"/>
    </row>
    <row r="2388" spans="2:57" x14ac:dyDescent="0.2">
      <c r="B2388" s="7"/>
      <c r="C2388" s="7"/>
      <c r="E2388" s="7"/>
      <c r="F2388" s="7"/>
      <c r="G2388" s="7"/>
      <c r="H2388" s="7"/>
      <c r="I2388" s="7"/>
      <c r="J2388" s="7"/>
      <c r="K2388" s="7"/>
      <c r="O2388" s="10"/>
      <c r="P2388" s="7"/>
      <c r="Q2388" s="7"/>
      <c r="S2388" s="7"/>
      <c r="T2388" s="7"/>
      <c r="U2388" s="7"/>
      <c r="V2388" s="7"/>
      <c r="X2388" s="7"/>
      <c r="Y2388" s="7"/>
      <c r="Z2388" s="7"/>
      <c r="AA2388" s="7"/>
      <c r="AC2388" s="7"/>
      <c r="AD2388" s="7"/>
      <c r="AF2388" s="7"/>
      <c r="AG2388" s="7"/>
      <c r="AH2388" s="7"/>
      <c r="AI2388" s="7"/>
      <c r="AJ2388" s="7"/>
      <c r="AK2388" s="7"/>
      <c r="AL2388" s="7"/>
      <c r="AM2388" s="7"/>
      <c r="AN2388" s="7"/>
      <c r="AO2388" s="7"/>
      <c r="AP2388" s="7"/>
      <c r="AQ2388" s="7"/>
      <c r="AR2388" s="7"/>
      <c r="AS2388" s="7"/>
      <c r="AT2388" s="7"/>
      <c r="AU2388" s="7"/>
      <c r="AV2388" s="7"/>
      <c r="AW2388" s="7"/>
      <c r="AX2388" s="7"/>
      <c r="AY2388" s="7"/>
      <c r="AZ2388" s="7"/>
      <c r="BA2388" s="7"/>
      <c r="BB2388" s="7"/>
      <c r="BC2388" s="7"/>
      <c r="BD2388" s="7"/>
      <c r="BE2388" s="7"/>
    </row>
    <row r="2389" spans="2:57" x14ac:dyDescent="0.2">
      <c r="B2389" s="7"/>
      <c r="C2389" s="7"/>
      <c r="E2389" s="7"/>
      <c r="F2389" s="7"/>
      <c r="G2389" s="7"/>
      <c r="H2389" s="7"/>
      <c r="I2389" s="7"/>
      <c r="J2389" s="7"/>
      <c r="K2389" s="7"/>
      <c r="O2389" s="10"/>
      <c r="P2389" s="7"/>
      <c r="Q2389" s="7"/>
      <c r="S2389" s="7"/>
      <c r="T2389" s="7"/>
      <c r="U2389" s="7"/>
      <c r="V2389" s="7"/>
      <c r="X2389" s="7"/>
      <c r="Y2389" s="7"/>
      <c r="Z2389" s="7"/>
      <c r="AA2389" s="7"/>
      <c r="AC2389" s="7"/>
      <c r="AD2389" s="7"/>
      <c r="AF2389" s="7"/>
      <c r="AG2389" s="7"/>
      <c r="AH2389" s="7"/>
      <c r="AI2389" s="7"/>
      <c r="AJ2389" s="7"/>
      <c r="AK2389" s="7"/>
      <c r="AL2389" s="7"/>
      <c r="AM2389" s="7"/>
      <c r="AN2389" s="7"/>
      <c r="AO2389" s="7"/>
      <c r="AP2389" s="7"/>
      <c r="AQ2389" s="7"/>
      <c r="AR2389" s="7"/>
      <c r="AS2389" s="7"/>
      <c r="AT2389" s="7"/>
      <c r="AU2389" s="7"/>
      <c r="AV2389" s="7"/>
      <c r="AW2389" s="7"/>
      <c r="AX2389" s="7"/>
      <c r="AY2389" s="7"/>
      <c r="AZ2389" s="7"/>
      <c r="BA2389" s="7"/>
      <c r="BB2389" s="7"/>
      <c r="BC2389" s="7"/>
      <c r="BD2389" s="7"/>
      <c r="BE2389" s="7"/>
    </row>
    <row r="2390" spans="2:57" x14ac:dyDescent="0.2">
      <c r="B2390" s="7"/>
      <c r="C2390" s="7"/>
      <c r="E2390" s="7"/>
      <c r="F2390" s="7"/>
      <c r="G2390" s="7"/>
      <c r="H2390" s="7"/>
      <c r="I2390" s="7"/>
      <c r="J2390" s="7"/>
      <c r="K2390" s="7"/>
      <c r="O2390" s="10"/>
      <c r="P2390" s="7"/>
      <c r="Q2390" s="7"/>
      <c r="S2390" s="7"/>
      <c r="T2390" s="7"/>
      <c r="U2390" s="7"/>
      <c r="V2390" s="7"/>
      <c r="X2390" s="7"/>
      <c r="Y2390" s="7"/>
      <c r="Z2390" s="7"/>
      <c r="AA2390" s="7"/>
      <c r="AC2390" s="7"/>
      <c r="AD2390" s="7"/>
      <c r="AF2390" s="7"/>
      <c r="AG2390" s="7"/>
      <c r="AH2390" s="7"/>
      <c r="AI2390" s="7"/>
      <c r="AJ2390" s="7"/>
      <c r="AK2390" s="7"/>
      <c r="AL2390" s="7"/>
      <c r="AM2390" s="7"/>
      <c r="AN2390" s="7"/>
      <c r="AO2390" s="7"/>
      <c r="AP2390" s="7"/>
      <c r="AQ2390" s="7"/>
      <c r="AR2390" s="7"/>
      <c r="AS2390" s="7"/>
      <c r="AT2390" s="7"/>
      <c r="AU2390" s="7"/>
      <c r="AV2390" s="7"/>
      <c r="AW2390" s="7"/>
      <c r="AX2390" s="7"/>
      <c r="AY2390" s="7"/>
      <c r="AZ2390" s="7"/>
      <c r="BA2390" s="7"/>
      <c r="BB2390" s="7"/>
      <c r="BC2390" s="7"/>
      <c r="BD2390" s="7"/>
      <c r="BE2390" s="7"/>
    </row>
    <row r="2391" spans="2:57" x14ac:dyDescent="0.2">
      <c r="B2391" s="7"/>
      <c r="C2391" s="7"/>
      <c r="E2391" s="7"/>
      <c r="F2391" s="7"/>
      <c r="G2391" s="7"/>
      <c r="H2391" s="7"/>
      <c r="I2391" s="7"/>
      <c r="J2391" s="7"/>
      <c r="K2391" s="7"/>
      <c r="O2391" s="10"/>
      <c r="P2391" s="7"/>
      <c r="Q2391" s="7"/>
      <c r="S2391" s="7"/>
      <c r="T2391" s="7"/>
      <c r="U2391" s="7"/>
      <c r="V2391" s="7"/>
      <c r="X2391" s="7"/>
      <c r="Y2391" s="7"/>
      <c r="Z2391" s="7"/>
      <c r="AA2391" s="7"/>
      <c r="AC2391" s="7"/>
      <c r="AD2391" s="7"/>
      <c r="AF2391" s="7"/>
      <c r="AG2391" s="7"/>
      <c r="AH2391" s="7"/>
      <c r="AI2391" s="7"/>
      <c r="AJ2391" s="7"/>
      <c r="AK2391" s="7"/>
      <c r="AL2391" s="7"/>
      <c r="AM2391" s="7"/>
      <c r="AN2391" s="7"/>
      <c r="AO2391" s="7"/>
      <c r="AP2391" s="7"/>
      <c r="AQ2391" s="7"/>
      <c r="AR2391" s="7"/>
      <c r="AS2391" s="7"/>
      <c r="AT2391" s="7"/>
      <c r="AU2391" s="7"/>
      <c r="AV2391" s="7"/>
      <c r="AW2391" s="7"/>
      <c r="AX2391" s="7"/>
      <c r="AY2391" s="7"/>
      <c r="AZ2391" s="7"/>
      <c r="BA2391" s="7"/>
      <c r="BB2391" s="7"/>
      <c r="BC2391" s="7"/>
      <c r="BD2391" s="7"/>
      <c r="BE2391" s="7"/>
    </row>
    <row r="2392" spans="2:57" x14ac:dyDescent="0.2">
      <c r="B2392" s="7"/>
      <c r="C2392" s="7"/>
      <c r="E2392" s="7"/>
      <c r="F2392" s="7"/>
      <c r="G2392" s="7"/>
      <c r="H2392" s="7"/>
      <c r="I2392" s="7"/>
      <c r="J2392" s="7"/>
      <c r="K2392" s="7"/>
      <c r="O2392" s="10"/>
      <c r="P2392" s="7"/>
      <c r="Q2392" s="7"/>
      <c r="S2392" s="7"/>
      <c r="T2392" s="7"/>
      <c r="U2392" s="7"/>
      <c r="V2392" s="7"/>
      <c r="X2392" s="7"/>
      <c r="Y2392" s="7"/>
      <c r="Z2392" s="7"/>
      <c r="AA2392" s="7"/>
      <c r="AC2392" s="7"/>
      <c r="AD2392" s="7"/>
      <c r="AF2392" s="7"/>
      <c r="AG2392" s="7"/>
      <c r="AH2392" s="7"/>
      <c r="AI2392" s="7"/>
      <c r="AJ2392" s="7"/>
      <c r="AK2392" s="7"/>
      <c r="AL2392" s="7"/>
      <c r="AM2392" s="7"/>
      <c r="AN2392" s="7"/>
      <c r="AO2392" s="7"/>
      <c r="AP2392" s="7"/>
      <c r="AQ2392" s="7"/>
      <c r="AR2392" s="7"/>
      <c r="AS2392" s="7"/>
      <c r="AT2392" s="7"/>
      <c r="AU2392" s="7"/>
      <c r="AV2392" s="7"/>
      <c r="AW2392" s="7"/>
      <c r="AX2392" s="7"/>
      <c r="AY2392" s="7"/>
      <c r="AZ2392" s="7"/>
      <c r="BA2392" s="7"/>
      <c r="BB2392" s="7"/>
      <c r="BC2392" s="7"/>
      <c r="BD2392" s="7"/>
      <c r="BE2392" s="7"/>
    </row>
    <row r="2393" spans="2:57" x14ac:dyDescent="0.2">
      <c r="B2393" s="7"/>
      <c r="C2393" s="7"/>
      <c r="E2393" s="7"/>
      <c r="F2393" s="7"/>
      <c r="G2393" s="7"/>
      <c r="H2393" s="7"/>
      <c r="I2393" s="7"/>
      <c r="J2393" s="7"/>
      <c r="K2393" s="7"/>
      <c r="O2393" s="10"/>
      <c r="P2393" s="7"/>
      <c r="Q2393" s="7"/>
      <c r="S2393" s="7"/>
      <c r="T2393" s="7"/>
      <c r="U2393" s="7"/>
      <c r="V2393" s="7"/>
      <c r="X2393" s="7"/>
      <c r="Y2393" s="7"/>
      <c r="Z2393" s="7"/>
      <c r="AA2393" s="7"/>
      <c r="AC2393" s="7"/>
      <c r="AD2393" s="7"/>
      <c r="AF2393" s="7"/>
      <c r="AG2393" s="7"/>
      <c r="AH2393" s="7"/>
      <c r="AI2393" s="7"/>
      <c r="AJ2393" s="7"/>
      <c r="AK2393" s="7"/>
      <c r="AL2393" s="7"/>
      <c r="AM2393" s="7"/>
      <c r="AN2393" s="7"/>
      <c r="AO2393" s="7"/>
      <c r="AP2393" s="7"/>
      <c r="AQ2393" s="7"/>
      <c r="AR2393" s="7"/>
      <c r="AS2393" s="7"/>
      <c r="AT2393" s="7"/>
      <c r="AU2393" s="7"/>
      <c r="AV2393" s="7"/>
      <c r="AW2393" s="7"/>
      <c r="AX2393" s="7"/>
      <c r="AY2393" s="7"/>
      <c r="AZ2393" s="7"/>
      <c r="BA2393" s="7"/>
      <c r="BB2393" s="7"/>
      <c r="BC2393" s="7"/>
      <c r="BD2393" s="7"/>
      <c r="BE2393" s="7"/>
    </row>
    <row r="2394" spans="2:57" x14ac:dyDescent="0.2">
      <c r="B2394" s="7"/>
      <c r="C2394" s="7"/>
      <c r="E2394" s="7"/>
      <c r="F2394" s="7"/>
      <c r="G2394" s="7"/>
      <c r="H2394" s="7"/>
      <c r="I2394" s="7"/>
      <c r="J2394" s="7"/>
      <c r="K2394" s="7"/>
      <c r="O2394" s="10"/>
      <c r="P2394" s="7"/>
      <c r="Q2394" s="7"/>
      <c r="S2394" s="7"/>
      <c r="T2394" s="7"/>
      <c r="U2394" s="7"/>
      <c r="V2394" s="7"/>
      <c r="X2394" s="7"/>
      <c r="Y2394" s="7"/>
      <c r="Z2394" s="7"/>
      <c r="AA2394" s="7"/>
      <c r="AC2394" s="7"/>
      <c r="AD2394" s="7"/>
      <c r="AF2394" s="7"/>
      <c r="AG2394" s="7"/>
      <c r="AH2394" s="7"/>
      <c r="AI2394" s="7"/>
      <c r="AJ2394" s="7"/>
      <c r="AK2394" s="7"/>
      <c r="AL2394" s="7"/>
      <c r="AM2394" s="7"/>
      <c r="AN2394" s="7"/>
      <c r="AO2394" s="7"/>
      <c r="AP2394" s="7"/>
      <c r="AQ2394" s="7"/>
      <c r="AR2394" s="7"/>
      <c r="AS2394" s="7"/>
      <c r="AT2394" s="7"/>
      <c r="AU2394" s="7"/>
      <c r="AV2394" s="7"/>
      <c r="AW2394" s="7"/>
      <c r="AX2394" s="7"/>
      <c r="AY2394" s="7"/>
      <c r="AZ2394" s="7"/>
      <c r="BA2394" s="7"/>
      <c r="BB2394" s="7"/>
      <c r="BC2394" s="7"/>
      <c r="BD2394" s="7"/>
      <c r="BE2394" s="7"/>
    </row>
    <row r="2395" spans="2:57" x14ac:dyDescent="0.2">
      <c r="B2395" s="7"/>
      <c r="C2395" s="7"/>
      <c r="E2395" s="7"/>
      <c r="F2395" s="7"/>
      <c r="G2395" s="7"/>
      <c r="H2395" s="7"/>
      <c r="I2395" s="7"/>
      <c r="J2395" s="7"/>
      <c r="K2395" s="7"/>
      <c r="O2395" s="10"/>
      <c r="P2395" s="7"/>
      <c r="Q2395" s="7"/>
      <c r="S2395" s="7"/>
      <c r="T2395" s="7"/>
      <c r="U2395" s="7"/>
      <c r="V2395" s="7"/>
      <c r="X2395" s="7"/>
      <c r="Y2395" s="7"/>
      <c r="Z2395" s="7"/>
      <c r="AA2395" s="7"/>
      <c r="AC2395" s="7"/>
      <c r="AD2395" s="7"/>
      <c r="AF2395" s="7"/>
      <c r="AG2395" s="7"/>
      <c r="AH2395" s="7"/>
      <c r="AI2395" s="7"/>
      <c r="AJ2395" s="7"/>
      <c r="AK2395" s="7"/>
      <c r="AL2395" s="7"/>
      <c r="AM2395" s="7"/>
      <c r="AN2395" s="7"/>
      <c r="AO2395" s="7"/>
      <c r="AP2395" s="7"/>
      <c r="AQ2395" s="7"/>
      <c r="AR2395" s="7"/>
      <c r="AS2395" s="7"/>
      <c r="AT2395" s="7"/>
      <c r="AU2395" s="7"/>
      <c r="AV2395" s="7"/>
      <c r="AW2395" s="7"/>
      <c r="AX2395" s="7"/>
      <c r="AY2395" s="7"/>
      <c r="AZ2395" s="7"/>
      <c r="BA2395" s="7"/>
      <c r="BB2395" s="7"/>
      <c r="BC2395" s="7"/>
      <c r="BD2395" s="7"/>
      <c r="BE2395" s="7"/>
    </row>
    <row r="2396" spans="2:57" x14ac:dyDescent="0.2">
      <c r="B2396" s="7"/>
      <c r="C2396" s="7"/>
      <c r="E2396" s="7"/>
      <c r="F2396" s="7"/>
      <c r="G2396" s="7"/>
      <c r="H2396" s="7"/>
      <c r="I2396" s="7"/>
      <c r="J2396" s="7"/>
      <c r="K2396" s="7"/>
      <c r="O2396" s="10"/>
      <c r="P2396" s="7"/>
      <c r="Q2396" s="7"/>
      <c r="S2396" s="7"/>
      <c r="T2396" s="7"/>
      <c r="U2396" s="7"/>
      <c r="V2396" s="7"/>
      <c r="X2396" s="7"/>
      <c r="Y2396" s="7"/>
      <c r="Z2396" s="7"/>
      <c r="AA2396" s="7"/>
      <c r="AC2396" s="7"/>
      <c r="AD2396" s="7"/>
      <c r="AF2396" s="7"/>
      <c r="AG2396" s="7"/>
      <c r="AH2396" s="7"/>
      <c r="AI2396" s="7"/>
      <c r="AJ2396" s="7"/>
      <c r="AK2396" s="7"/>
      <c r="AL2396" s="7"/>
      <c r="AM2396" s="7"/>
      <c r="AN2396" s="7"/>
      <c r="AO2396" s="7"/>
      <c r="AP2396" s="7"/>
      <c r="AQ2396" s="7"/>
      <c r="AR2396" s="7"/>
      <c r="AS2396" s="7"/>
      <c r="AT2396" s="7"/>
      <c r="AU2396" s="7"/>
      <c r="AV2396" s="7"/>
      <c r="AW2396" s="7"/>
      <c r="AX2396" s="7"/>
      <c r="AY2396" s="7"/>
      <c r="AZ2396" s="7"/>
      <c r="BA2396" s="7"/>
      <c r="BB2396" s="7"/>
      <c r="BC2396" s="7"/>
      <c r="BD2396" s="7"/>
      <c r="BE2396" s="7"/>
    </row>
    <row r="2397" spans="2:57" x14ac:dyDescent="0.2">
      <c r="B2397" s="7"/>
      <c r="C2397" s="7"/>
      <c r="E2397" s="7"/>
      <c r="F2397" s="7"/>
      <c r="G2397" s="7"/>
      <c r="H2397" s="7"/>
      <c r="I2397" s="7"/>
      <c r="J2397" s="7"/>
      <c r="K2397" s="7"/>
      <c r="O2397" s="10"/>
      <c r="P2397" s="7"/>
      <c r="Q2397" s="7"/>
      <c r="S2397" s="7"/>
      <c r="T2397" s="7"/>
      <c r="U2397" s="7"/>
      <c r="V2397" s="7"/>
      <c r="X2397" s="7"/>
      <c r="Y2397" s="7"/>
      <c r="Z2397" s="7"/>
      <c r="AA2397" s="7"/>
      <c r="AC2397" s="7"/>
      <c r="AD2397" s="7"/>
      <c r="AF2397" s="7"/>
      <c r="AG2397" s="7"/>
      <c r="AH2397" s="7"/>
      <c r="AI2397" s="7"/>
      <c r="AJ2397" s="7"/>
      <c r="AK2397" s="7"/>
      <c r="AL2397" s="7"/>
      <c r="AM2397" s="7"/>
      <c r="AN2397" s="7"/>
      <c r="AO2397" s="7"/>
      <c r="AP2397" s="7"/>
      <c r="AQ2397" s="7"/>
      <c r="AR2397" s="7"/>
      <c r="AS2397" s="7"/>
      <c r="AT2397" s="7"/>
      <c r="AU2397" s="7"/>
      <c r="AV2397" s="7"/>
      <c r="AW2397" s="7"/>
      <c r="AX2397" s="7"/>
      <c r="AY2397" s="7"/>
      <c r="AZ2397" s="7"/>
      <c r="BA2397" s="7"/>
      <c r="BB2397" s="7"/>
      <c r="BC2397" s="7"/>
      <c r="BD2397" s="7"/>
      <c r="BE2397" s="7"/>
    </row>
    <row r="2398" spans="2:57" x14ac:dyDescent="0.2">
      <c r="B2398" s="7"/>
      <c r="C2398" s="7"/>
      <c r="E2398" s="7"/>
      <c r="F2398" s="7"/>
      <c r="G2398" s="7"/>
      <c r="H2398" s="7"/>
      <c r="I2398" s="7"/>
      <c r="J2398" s="7"/>
      <c r="K2398" s="7"/>
      <c r="O2398" s="10"/>
      <c r="P2398" s="7"/>
      <c r="Q2398" s="7"/>
      <c r="S2398" s="7"/>
      <c r="T2398" s="7"/>
      <c r="U2398" s="7"/>
      <c r="V2398" s="7"/>
      <c r="X2398" s="7"/>
      <c r="Y2398" s="7"/>
      <c r="Z2398" s="7"/>
      <c r="AA2398" s="7"/>
      <c r="AC2398" s="7"/>
      <c r="AD2398" s="7"/>
      <c r="AF2398" s="7"/>
      <c r="AG2398" s="7"/>
      <c r="AH2398" s="7"/>
      <c r="AI2398" s="7"/>
      <c r="AJ2398" s="7"/>
      <c r="AK2398" s="7"/>
      <c r="AL2398" s="7"/>
      <c r="AM2398" s="7"/>
      <c r="AN2398" s="7"/>
      <c r="AO2398" s="7"/>
      <c r="AP2398" s="7"/>
      <c r="AQ2398" s="7"/>
      <c r="AR2398" s="7"/>
      <c r="AS2398" s="7"/>
      <c r="AT2398" s="7"/>
      <c r="AU2398" s="7"/>
      <c r="AV2398" s="7"/>
      <c r="AW2398" s="7"/>
      <c r="AX2398" s="7"/>
      <c r="AY2398" s="7"/>
      <c r="AZ2398" s="7"/>
      <c r="BA2398" s="7"/>
      <c r="BB2398" s="7"/>
      <c r="BC2398" s="7"/>
      <c r="BD2398" s="7"/>
      <c r="BE2398" s="7"/>
    </row>
    <row r="2399" spans="2:57" x14ac:dyDescent="0.2">
      <c r="B2399" s="7"/>
      <c r="C2399" s="7"/>
      <c r="E2399" s="7"/>
      <c r="F2399" s="7"/>
      <c r="G2399" s="7"/>
      <c r="H2399" s="7"/>
      <c r="I2399" s="7"/>
      <c r="J2399" s="7"/>
      <c r="K2399" s="7"/>
      <c r="O2399" s="10"/>
      <c r="P2399" s="7"/>
      <c r="Q2399" s="7"/>
      <c r="S2399" s="7"/>
      <c r="T2399" s="7"/>
      <c r="U2399" s="7"/>
      <c r="V2399" s="7"/>
      <c r="X2399" s="7"/>
      <c r="Y2399" s="7"/>
      <c r="Z2399" s="7"/>
      <c r="AA2399" s="7"/>
      <c r="AC2399" s="7"/>
      <c r="AD2399" s="7"/>
      <c r="AF2399" s="7"/>
      <c r="AG2399" s="7"/>
      <c r="AH2399" s="7"/>
      <c r="AI2399" s="7"/>
      <c r="AJ2399" s="7"/>
      <c r="AK2399" s="7"/>
      <c r="AL2399" s="7"/>
      <c r="AM2399" s="7"/>
      <c r="AN2399" s="7"/>
      <c r="AO2399" s="7"/>
      <c r="AP2399" s="7"/>
      <c r="AQ2399" s="7"/>
      <c r="AR2399" s="7"/>
      <c r="AS2399" s="7"/>
      <c r="AT2399" s="7"/>
      <c r="AU2399" s="7"/>
      <c r="AV2399" s="7"/>
      <c r="AW2399" s="7"/>
      <c r="AX2399" s="7"/>
      <c r="AY2399" s="7"/>
      <c r="AZ2399" s="7"/>
      <c r="BA2399" s="7"/>
      <c r="BB2399" s="7"/>
      <c r="BC2399" s="7"/>
      <c r="BD2399" s="7"/>
      <c r="BE2399" s="7"/>
    </row>
    <row r="2400" spans="2:57" x14ac:dyDescent="0.2">
      <c r="B2400" s="7"/>
      <c r="C2400" s="7"/>
      <c r="E2400" s="7"/>
      <c r="F2400" s="7"/>
      <c r="G2400" s="7"/>
      <c r="H2400" s="7"/>
      <c r="I2400" s="7"/>
      <c r="J2400" s="7"/>
      <c r="K2400" s="7"/>
      <c r="O2400" s="10"/>
      <c r="P2400" s="7"/>
      <c r="Q2400" s="7"/>
      <c r="S2400" s="7"/>
      <c r="T2400" s="7"/>
      <c r="U2400" s="7"/>
      <c r="V2400" s="7"/>
      <c r="X2400" s="7"/>
      <c r="Y2400" s="7"/>
      <c r="Z2400" s="7"/>
      <c r="AA2400" s="7"/>
      <c r="AC2400" s="7"/>
      <c r="AD2400" s="7"/>
      <c r="AF2400" s="7"/>
      <c r="AG2400" s="7"/>
      <c r="AH2400" s="7"/>
      <c r="AI2400" s="7"/>
      <c r="AJ2400" s="7"/>
      <c r="AK2400" s="7"/>
      <c r="AL2400" s="7"/>
      <c r="AM2400" s="7"/>
      <c r="AN2400" s="7"/>
      <c r="AO2400" s="7"/>
      <c r="AP2400" s="7"/>
      <c r="AQ2400" s="7"/>
      <c r="AR2400" s="7"/>
      <c r="AS2400" s="7"/>
      <c r="AT2400" s="7"/>
      <c r="AU2400" s="7"/>
      <c r="AV2400" s="7"/>
      <c r="AW2400" s="7"/>
      <c r="AX2400" s="7"/>
      <c r="AY2400" s="7"/>
      <c r="AZ2400" s="7"/>
      <c r="BA2400" s="7"/>
      <c r="BB2400" s="7"/>
      <c r="BC2400" s="7"/>
      <c r="BD2400" s="7"/>
      <c r="BE2400" s="7"/>
    </row>
    <row r="2401" spans="2:57" x14ac:dyDescent="0.2">
      <c r="B2401" s="7"/>
      <c r="C2401" s="7"/>
      <c r="E2401" s="7"/>
      <c r="F2401" s="7"/>
      <c r="G2401" s="7"/>
      <c r="H2401" s="7"/>
      <c r="I2401" s="7"/>
      <c r="J2401" s="7"/>
      <c r="K2401" s="7"/>
      <c r="O2401" s="10"/>
      <c r="P2401" s="7"/>
      <c r="Q2401" s="7"/>
      <c r="S2401" s="7"/>
      <c r="T2401" s="7"/>
      <c r="U2401" s="7"/>
      <c r="V2401" s="7"/>
      <c r="X2401" s="7"/>
      <c r="Y2401" s="7"/>
      <c r="Z2401" s="7"/>
      <c r="AA2401" s="7"/>
      <c r="AC2401" s="7"/>
      <c r="AD2401" s="7"/>
      <c r="AF2401" s="7"/>
      <c r="AG2401" s="7"/>
      <c r="AH2401" s="7"/>
      <c r="AI2401" s="7"/>
      <c r="AJ2401" s="7"/>
      <c r="AK2401" s="7"/>
      <c r="AL2401" s="7"/>
      <c r="AM2401" s="7"/>
      <c r="AN2401" s="7"/>
      <c r="AO2401" s="7"/>
      <c r="AP2401" s="7"/>
      <c r="AQ2401" s="7"/>
      <c r="AR2401" s="7"/>
      <c r="AS2401" s="7"/>
      <c r="AT2401" s="7"/>
      <c r="AU2401" s="7"/>
      <c r="AV2401" s="7"/>
      <c r="AW2401" s="7"/>
      <c r="AX2401" s="7"/>
      <c r="AY2401" s="7"/>
      <c r="AZ2401" s="7"/>
      <c r="BA2401" s="7"/>
      <c r="BB2401" s="7"/>
      <c r="BC2401" s="7"/>
      <c r="BD2401" s="7"/>
      <c r="BE2401" s="7"/>
    </row>
    <row r="2402" spans="2:57" x14ac:dyDescent="0.2">
      <c r="B2402" s="7"/>
      <c r="C2402" s="7"/>
      <c r="E2402" s="7"/>
      <c r="F2402" s="7"/>
      <c r="G2402" s="7"/>
      <c r="H2402" s="7"/>
      <c r="I2402" s="7"/>
      <c r="J2402" s="7"/>
      <c r="K2402" s="7"/>
      <c r="O2402" s="10"/>
      <c r="P2402" s="7"/>
      <c r="Q2402" s="7"/>
      <c r="S2402" s="7"/>
      <c r="T2402" s="7"/>
      <c r="U2402" s="7"/>
      <c r="V2402" s="7"/>
      <c r="X2402" s="7"/>
      <c r="Y2402" s="7"/>
      <c r="Z2402" s="7"/>
      <c r="AA2402" s="7"/>
      <c r="AC2402" s="7"/>
      <c r="AD2402" s="7"/>
      <c r="AF2402" s="7"/>
      <c r="AG2402" s="7"/>
      <c r="AH2402" s="7"/>
      <c r="AI2402" s="7"/>
      <c r="AJ2402" s="7"/>
      <c r="AK2402" s="7"/>
      <c r="AL2402" s="7"/>
      <c r="AM2402" s="7"/>
      <c r="AN2402" s="7"/>
      <c r="AO2402" s="7"/>
      <c r="AP2402" s="7"/>
      <c r="AQ2402" s="7"/>
      <c r="AR2402" s="7"/>
      <c r="AS2402" s="7"/>
      <c r="AT2402" s="7"/>
      <c r="AU2402" s="7"/>
      <c r="AV2402" s="7"/>
      <c r="AW2402" s="7"/>
      <c r="AX2402" s="7"/>
      <c r="AY2402" s="7"/>
      <c r="AZ2402" s="7"/>
      <c r="BA2402" s="7"/>
      <c r="BB2402" s="7"/>
      <c r="BC2402" s="7"/>
      <c r="BD2402" s="7"/>
      <c r="BE2402" s="7"/>
    </row>
    <row r="2403" spans="2:57" x14ac:dyDescent="0.2">
      <c r="B2403" s="7"/>
      <c r="C2403" s="7"/>
      <c r="E2403" s="7"/>
      <c r="F2403" s="7"/>
      <c r="G2403" s="7"/>
      <c r="H2403" s="7"/>
      <c r="I2403" s="7"/>
      <c r="J2403" s="7"/>
      <c r="K2403" s="7"/>
      <c r="O2403" s="10"/>
      <c r="P2403" s="7"/>
      <c r="Q2403" s="7"/>
      <c r="S2403" s="7"/>
      <c r="T2403" s="7"/>
      <c r="U2403" s="7"/>
      <c r="V2403" s="7"/>
      <c r="X2403" s="7"/>
      <c r="Y2403" s="7"/>
      <c r="Z2403" s="7"/>
      <c r="AA2403" s="7"/>
      <c r="AC2403" s="7"/>
      <c r="AD2403" s="7"/>
      <c r="AF2403" s="7"/>
      <c r="AG2403" s="7"/>
      <c r="AH2403" s="7"/>
      <c r="AI2403" s="7"/>
      <c r="AJ2403" s="7"/>
      <c r="AK2403" s="7"/>
      <c r="AL2403" s="7"/>
      <c r="AM2403" s="7"/>
      <c r="AN2403" s="7"/>
      <c r="AO2403" s="7"/>
      <c r="AP2403" s="7"/>
      <c r="AQ2403" s="7"/>
      <c r="AR2403" s="7"/>
      <c r="AS2403" s="7"/>
      <c r="AT2403" s="7"/>
      <c r="AU2403" s="7"/>
      <c r="AV2403" s="7"/>
      <c r="AW2403" s="7"/>
      <c r="AX2403" s="7"/>
      <c r="AY2403" s="7"/>
      <c r="AZ2403" s="7"/>
      <c r="BA2403" s="7"/>
      <c r="BB2403" s="7"/>
      <c r="BC2403" s="7"/>
      <c r="BD2403" s="7"/>
      <c r="BE2403" s="7"/>
    </row>
    <row r="2404" spans="2:57" x14ac:dyDescent="0.2">
      <c r="B2404" s="7"/>
      <c r="C2404" s="7"/>
      <c r="E2404" s="7"/>
      <c r="F2404" s="7"/>
      <c r="G2404" s="7"/>
      <c r="H2404" s="7"/>
      <c r="I2404" s="7"/>
      <c r="J2404" s="7"/>
      <c r="K2404" s="7"/>
      <c r="O2404" s="10"/>
      <c r="P2404" s="7"/>
      <c r="Q2404" s="7"/>
      <c r="S2404" s="7"/>
      <c r="T2404" s="7"/>
      <c r="U2404" s="7"/>
      <c r="V2404" s="7"/>
      <c r="X2404" s="7"/>
      <c r="Y2404" s="7"/>
      <c r="Z2404" s="7"/>
      <c r="AA2404" s="7"/>
      <c r="AC2404" s="7"/>
      <c r="AD2404" s="7"/>
      <c r="AF2404" s="7"/>
      <c r="AG2404" s="7"/>
      <c r="AH2404" s="7"/>
      <c r="AI2404" s="7"/>
      <c r="AJ2404" s="7"/>
      <c r="AK2404" s="7"/>
      <c r="AL2404" s="7"/>
      <c r="AM2404" s="7"/>
      <c r="AN2404" s="7"/>
      <c r="AO2404" s="7"/>
      <c r="AP2404" s="7"/>
      <c r="AQ2404" s="7"/>
      <c r="AR2404" s="7"/>
      <c r="AS2404" s="7"/>
      <c r="AT2404" s="7"/>
      <c r="AU2404" s="7"/>
      <c r="AV2404" s="7"/>
      <c r="AW2404" s="7"/>
      <c r="AX2404" s="7"/>
      <c r="AY2404" s="7"/>
      <c r="AZ2404" s="7"/>
      <c r="BA2404" s="7"/>
      <c r="BB2404" s="7"/>
      <c r="BC2404" s="7"/>
      <c r="BD2404" s="7"/>
      <c r="BE2404" s="7"/>
    </row>
    <row r="2405" spans="2:57" x14ac:dyDescent="0.2">
      <c r="B2405" s="7"/>
      <c r="C2405" s="7"/>
      <c r="E2405" s="7"/>
      <c r="F2405" s="7"/>
      <c r="G2405" s="7"/>
      <c r="H2405" s="7"/>
      <c r="I2405" s="7"/>
      <c r="J2405" s="7"/>
      <c r="K2405" s="7"/>
      <c r="O2405" s="10"/>
      <c r="P2405" s="7"/>
      <c r="Q2405" s="7"/>
      <c r="S2405" s="7"/>
      <c r="T2405" s="7"/>
      <c r="U2405" s="7"/>
      <c r="V2405" s="7"/>
      <c r="X2405" s="7"/>
      <c r="Y2405" s="7"/>
      <c r="Z2405" s="7"/>
      <c r="AA2405" s="7"/>
      <c r="AC2405" s="7"/>
      <c r="AD2405" s="7"/>
      <c r="AF2405" s="7"/>
      <c r="AG2405" s="7"/>
      <c r="AH2405" s="7"/>
      <c r="AI2405" s="7"/>
      <c r="AJ2405" s="7"/>
      <c r="AK2405" s="7"/>
      <c r="AL2405" s="7"/>
      <c r="AM2405" s="7"/>
      <c r="AN2405" s="7"/>
      <c r="AO2405" s="7"/>
      <c r="AP2405" s="7"/>
      <c r="AQ2405" s="7"/>
      <c r="AR2405" s="7"/>
      <c r="AS2405" s="7"/>
      <c r="AT2405" s="7"/>
      <c r="AU2405" s="7"/>
      <c r="AV2405" s="7"/>
      <c r="AW2405" s="7"/>
      <c r="AX2405" s="7"/>
      <c r="AY2405" s="7"/>
      <c r="AZ2405" s="7"/>
      <c r="BA2405" s="7"/>
      <c r="BB2405" s="7"/>
      <c r="BC2405" s="7"/>
      <c r="BD2405" s="7"/>
      <c r="BE2405" s="7"/>
    </row>
    <row r="2406" spans="2:57" x14ac:dyDescent="0.2">
      <c r="B2406" s="7"/>
      <c r="C2406" s="7"/>
      <c r="E2406" s="7"/>
      <c r="F2406" s="7"/>
      <c r="G2406" s="7"/>
      <c r="H2406" s="7"/>
      <c r="I2406" s="7"/>
      <c r="J2406" s="7"/>
      <c r="K2406" s="7"/>
      <c r="O2406" s="10"/>
      <c r="P2406" s="7"/>
      <c r="Q2406" s="7"/>
      <c r="S2406" s="7"/>
      <c r="T2406" s="7"/>
      <c r="U2406" s="7"/>
      <c r="V2406" s="7"/>
      <c r="X2406" s="7"/>
      <c r="Y2406" s="7"/>
      <c r="Z2406" s="7"/>
      <c r="AA2406" s="7"/>
      <c r="AC2406" s="7"/>
      <c r="AD2406" s="7"/>
      <c r="AF2406" s="7"/>
      <c r="AG2406" s="7"/>
      <c r="AH2406" s="7"/>
      <c r="AI2406" s="7"/>
      <c r="AJ2406" s="7"/>
      <c r="AK2406" s="7"/>
      <c r="AL2406" s="7"/>
      <c r="AM2406" s="7"/>
      <c r="AN2406" s="7"/>
      <c r="AO2406" s="7"/>
      <c r="AP2406" s="7"/>
      <c r="AQ2406" s="7"/>
      <c r="AR2406" s="7"/>
      <c r="AS2406" s="7"/>
      <c r="AT2406" s="7"/>
      <c r="AU2406" s="7"/>
      <c r="AV2406" s="7"/>
      <c r="AW2406" s="7"/>
      <c r="AX2406" s="7"/>
      <c r="AY2406" s="7"/>
      <c r="AZ2406" s="7"/>
      <c r="BA2406" s="7"/>
      <c r="BB2406" s="7"/>
      <c r="BC2406" s="7"/>
      <c r="BD2406" s="7"/>
      <c r="BE2406" s="7"/>
    </row>
    <row r="2407" spans="2:57" x14ac:dyDescent="0.2">
      <c r="B2407" s="7"/>
      <c r="C2407" s="7"/>
      <c r="E2407" s="7"/>
      <c r="F2407" s="7"/>
      <c r="G2407" s="7"/>
      <c r="H2407" s="7"/>
      <c r="I2407" s="7"/>
      <c r="J2407" s="7"/>
      <c r="K2407" s="7"/>
      <c r="O2407" s="10"/>
      <c r="P2407" s="7"/>
      <c r="Q2407" s="7"/>
      <c r="S2407" s="7"/>
      <c r="T2407" s="7"/>
      <c r="U2407" s="7"/>
      <c r="V2407" s="7"/>
      <c r="X2407" s="7"/>
      <c r="Y2407" s="7"/>
      <c r="Z2407" s="7"/>
      <c r="AA2407" s="7"/>
      <c r="AC2407" s="7"/>
      <c r="AD2407" s="7"/>
      <c r="AF2407" s="7"/>
      <c r="AG2407" s="7"/>
      <c r="AH2407" s="7"/>
      <c r="AI2407" s="7"/>
      <c r="AJ2407" s="7"/>
      <c r="AK2407" s="7"/>
      <c r="AL2407" s="7"/>
      <c r="AM2407" s="7"/>
      <c r="AN2407" s="7"/>
      <c r="AO2407" s="7"/>
      <c r="AP2407" s="7"/>
      <c r="AQ2407" s="7"/>
      <c r="AR2407" s="7"/>
      <c r="AS2407" s="7"/>
      <c r="AT2407" s="7"/>
      <c r="AU2407" s="7"/>
      <c r="AV2407" s="7"/>
      <c r="AW2407" s="7"/>
      <c r="AX2407" s="7"/>
      <c r="AY2407" s="7"/>
      <c r="AZ2407" s="7"/>
      <c r="BA2407" s="7"/>
      <c r="BB2407" s="7"/>
      <c r="BC2407" s="7"/>
      <c r="BD2407" s="7"/>
      <c r="BE2407" s="7"/>
    </row>
    <row r="2408" spans="2:57" x14ac:dyDescent="0.2">
      <c r="B2408" s="7"/>
      <c r="C2408" s="7"/>
      <c r="E2408" s="7"/>
      <c r="F2408" s="7"/>
      <c r="G2408" s="7"/>
      <c r="H2408" s="7"/>
      <c r="I2408" s="7"/>
      <c r="J2408" s="7"/>
      <c r="K2408" s="7"/>
      <c r="O2408" s="10"/>
      <c r="P2408" s="7"/>
      <c r="Q2408" s="7"/>
      <c r="S2408" s="7"/>
      <c r="T2408" s="7"/>
      <c r="U2408" s="7"/>
      <c r="V2408" s="7"/>
      <c r="X2408" s="7"/>
      <c r="Y2408" s="7"/>
      <c r="Z2408" s="7"/>
      <c r="AA2408" s="7"/>
      <c r="AC2408" s="7"/>
      <c r="AD2408" s="7"/>
      <c r="AF2408" s="7"/>
      <c r="AG2408" s="7"/>
      <c r="AH2408" s="7"/>
      <c r="AI2408" s="7"/>
      <c r="AJ2408" s="7"/>
      <c r="AK2408" s="7"/>
      <c r="AL2408" s="7"/>
      <c r="AM2408" s="7"/>
      <c r="AN2408" s="7"/>
      <c r="AO2408" s="7"/>
      <c r="AP2408" s="7"/>
      <c r="AQ2408" s="7"/>
      <c r="AR2408" s="7"/>
      <c r="AS2408" s="7"/>
      <c r="AT2408" s="7"/>
      <c r="AU2408" s="7"/>
      <c r="AV2408" s="7"/>
      <c r="AW2408" s="7"/>
      <c r="AX2408" s="7"/>
      <c r="AY2408" s="7"/>
      <c r="AZ2408" s="7"/>
      <c r="BA2408" s="7"/>
      <c r="BB2408" s="7"/>
      <c r="BC2408" s="7"/>
      <c r="BD2408" s="7"/>
      <c r="BE2408" s="7"/>
    </row>
    <row r="2409" spans="2:57" x14ac:dyDescent="0.2">
      <c r="B2409" s="7"/>
      <c r="C2409" s="7"/>
      <c r="E2409" s="7"/>
      <c r="F2409" s="7"/>
      <c r="G2409" s="7"/>
      <c r="H2409" s="7"/>
      <c r="I2409" s="7"/>
      <c r="J2409" s="7"/>
      <c r="K2409" s="7"/>
      <c r="O2409" s="10"/>
      <c r="P2409" s="7"/>
      <c r="Q2409" s="7"/>
      <c r="S2409" s="7"/>
      <c r="T2409" s="7"/>
      <c r="U2409" s="7"/>
      <c r="V2409" s="7"/>
      <c r="X2409" s="7"/>
      <c r="Y2409" s="7"/>
      <c r="Z2409" s="7"/>
      <c r="AA2409" s="7"/>
      <c r="AC2409" s="7"/>
      <c r="AD2409" s="7"/>
      <c r="AF2409" s="7"/>
      <c r="AG2409" s="7"/>
      <c r="AH2409" s="7"/>
      <c r="AI2409" s="7"/>
      <c r="AJ2409" s="7"/>
      <c r="AK2409" s="7"/>
      <c r="AL2409" s="7"/>
      <c r="AM2409" s="7"/>
      <c r="AN2409" s="7"/>
      <c r="AO2409" s="7"/>
      <c r="AP2409" s="7"/>
      <c r="AQ2409" s="7"/>
      <c r="AR2409" s="7"/>
      <c r="AS2409" s="7"/>
      <c r="AT2409" s="7"/>
      <c r="AU2409" s="7"/>
      <c r="AV2409" s="7"/>
      <c r="AW2409" s="7"/>
      <c r="AX2409" s="7"/>
      <c r="AY2409" s="7"/>
      <c r="AZ2409" s="7"/>
      <c r="BA2409" s="7"/>
      <c r="BB2409" s="7"/>
      <c r="BC2409" s="7"/>
      <c r="BD2409" s="7"/>
      <c r="BE2409" s="7"/>
    </row>
    <row r="2410" spans="2:57" x14ac:dyDescent="0.2">
      <c r="B2410" s="7"/>
      <c r="C2410" s="7"/>
      <c r="E2410" s="7"/>
      <c r="F2410" s="7"/>
      <c r="G2410" s="7"/>
      <c r="H2410" s="7"/>
      <c r="I2410" s="7"/>
      <c r="J2410" s="7"/>
      <c r="K2410" s="7"/>
      <c r="O2410" s="10"/>
      <c r="P2410" s="7"/>
      <c r="Q2410" s="7"/>
      <c r="S2410" s="7"/>
      <c r="T2410" s="7"/>
      <c r="U2410" s="7"/>
      <c r="V2410" s="7"/>
      <c r="X2410" s="7"/>
      <c r="Y2410" s="7"/>
      <c r="Z2410" s="7"/>
      <c r="AA2410" s="7"/>
      <c r="AC2410" s="7"/>
      <c r="AD2410" s="7"/>
      <c r="AF2410" s="7"/>
      <c r="AG2410" s="7"/>
      <c r="AH2410" s="7"/>
      <c r="AI2410" s="7"/>
      <c r="AJ2410" s="7"/>
      <c r="AK2410" s="7"/>
      <c r="AL2410" s="7"/>
      <c r="AM2410" s="7"/>
      <c r="AN2410" s="7"/>
      <c r="AO2410" s="7"/>
      <c r="AP2410" s="7"/>
      <c r="AQ2410" s="7"/>
      <c r="AR2410" s="7"/>
      <c r="AS2410" s="7"/>
      <c r="AT2410" s="7"/>
      <c r="AU2410" s="7"/>
      <c r="AV2410" s="7"/>
      <c r="AW2410" s="7"/>
      <c r="AX2410" s="7"/>
      <c r="AY2410" s="7"/>
      <c r="AZ2410" s="7"/>
      <c r="BA2410" s="7"/>
      <c r="BB2410" s="7"/>
      <c r="BC2410" s="7"/>
      <c r="BD2410" s="7"/>
      <c r="BE2410" s="7"/>
    </row>
    <row r="2411" spans="2:57" x14ac:dyDescent="0.2">
      <c r="B2411" s="7"/>
      <c r="C2411" s="7"/>
      <c r="E2411" s="7"/>
      <c r="F2411" s="7"/>
      <c r="G2411" s="7"/>
      <c r="H2411" s="7"/>
      <c r="I2411" s="7"/>
      <c r="J2411" s="7"/>
      <c r="K2411" s="7"/>
      <c r="O2411" s="10"/>
      <c r="P2411" s="7"/>
      <c r="Q2411" s="7"/>
      <c r="S2411" s="7"/>
      <c r="T2411" s="7"/>
      <c r="U2411" s="7"/>
      <c r="V2411" s="7"/>
      <c r="X2411" s="7"/>
      <c r="Y2411" s="7"/>
      <c r="Z2411" s="7"/>
      <c r="AA2411" s="7"/>
      <c r="AC2411" s="7"/>
      <c r="AD2411" s="7"/>
      <c r="AF2411" s="7"/>
      <c r="AG2411" s="7"/>
      <c r="AH2411" s="7"/>
      <c r="AI2411" s="7"/>
      <c r="AJ2411" s="7"/>
      <c r="AK2411" s="7"/>
      <c r="AL2411" s="7"/>
      <c r="AM2411" s="7"/>
      <c r="AN2411" s="7"/>
      <c r="AO2411" s="7"/>
      <c r="AP2411" s="7"/>
      <c r="AQ2411" s="7"/>
      <c r="AR2411" s="7"/>
      <c r="AS2411" s="7"/>
      <c r="AT2411" s="7"/>
      <c r="AU2411" s="7"/>
      <c r="AV2411" s="7"/>
      <c r="AW2411" s="7"/>
      <c r="AX2411" s="7"/>
      <c r="AY2411" s="7"/>
      <c r="AZ2411" s="7"/>
      <c r="BA2411" s="7"/>
      <c r="BB2411" s="7"/>
      <c r="BC2411" s="7"/>
      <c r="BD2411" s="7"/>
      <c r="BE2411" s="7"/>
    </row>
    <row r="2412" spans="2:57" x14ac:dyDescent="0.2">
      <c r="B2412" s="7"/>
      <c r="C2412" s="7"/>
      <c r="E2412" s="7"/>
      <c r="F2412" s="7"/>
      <c r="G2412" s="7"/>
      <c r="H2412" s="7"/>
      <c r="I2412" s="7"/>
      <c r="J2412" s="7"/>
      <c r="K2412" s="7"/>
      <c r="O2412" s="10"/>
      <c r="P2412" s="7"/>
      <c r="Q2412" s="7"/>
      <c r="S2412" s="7"/>
      <c r="T2412" s="7"/>
      <c r="U2412" s="7"/>
      <c r="V2412" s="7"/>
      <c r="X2412" s="7"/>
      <c r="Y2412" s="7"/>
      <c r="Z2412" s="7"/>
      <c r="AA2412" s="7"/>
      <c r="AC2412" s="7"/>
      <c r="AD2412" s="7"/>
      <c r="AF2412" s="7"/>
      <c r="AG2412" s="7"/>
      <c r="AH2412" s="7"/>
      <c r="AI2412" s="7"/>
      <c r="AJ2412" s="7"/>
      <c r="AK2412" s="7"/>
      <c r="AL2412" s="7"/>
      <c r="AM2412" s="7"/>
      <c r="AN2412" s="7"/>
      <c r="AO2412" s="7"/>
      <c r="AP2412" s="7"/>
      <c r="AQ2412" s="7"/>
      <c r="AR2412" s="7"/>
      <c r="AS2412" s="7"/>
      <c r="AT2412" s="7"/>
      <c r="AU2412" s="7"/>
      <c r="AV2412" s="7"/>
      <c r="AW2412" s="7"/>
      <c r="AX2412" s="7"/>
      <c r="AY2412" s="7"/>
      <c r="AZ2412" s="7"/>
      <c r="BA2412" s="7"/>
      <c r="BB2412" s="7"/>
      <c r="BC2412" s="7"/>
      <c r="BD2412" s="7"/>
      <c r="BE2412" s="7"/>
    </row>
    <row r="2413" spans="2:57" x14ac:dyDescent="0.2">
      <c r="B2413" s="7"/>
      <c r="C2413" s="7"/>
      <c r="E2413" s="7"/>
      <c r="F2413" s="7"/>
      <c r="G2413" s="7"/>
      <c r="H2413" s="7"/>
      <c r="I2413" s="7"/>
      <c r="J2413" s="7"/>
      <c r="K2413" s="7"/>
      <c r="O2413" s="10"/>
      <c r="P2413" s="7"/>
      <c r="Q2413" s="7"/>
      <c r="S2413" s="7"/>
      <c r="T2413" s="7"/>
      <c r="U2413" s="7"/>
      <c r="V2413" s="7"/>
      <c r="X2413" s="7"/>
      <c r="Y2413" s="7"/>
      <c r="Z2413" s="7"/>
      <c r="AA2413" s="7"/>
      <c r="AC2413" s="7"/>
      <c r="AD2413" s="7"/>
      <c r="AF2413" s="7"/>
      <c r="AG2413" s="7"/>
      <c r="AH2413" s="7"/>
      <c r="AI2413" s="7"/>
      <c r="AJ2413" s="7"/>
      <c r="AK2413" s="7"/>
      <c r="AL2413" s="7"/>
      <c r="AM2413" s="7"/>
      <c r="AN2413" s="7"/>
      <c r="AO2413" s="7"/>
      <c r="AP2413" s="7"/>
      <c r="AQ2413" s="7"/>
      <c r="AR2413" s="7"/>
      <c r="AS2413" s="7"/>
      <c r="AT2413" s="7"/>
      <c r="AU2413" s="7"/>
      <c r="AV2413" s="7"/>
      <c r="AW2413" s="7"/>
      <c r="AX2413" s="7"/>
      <c r="AY2413" s="7"/>
      <c r="AZ2413" s="7"/>
      <c r="BA2413" s="7"/>
      <c r="BB2413" s="7"/>
      <c r="BC2413" s="7"/>
      <c r="BD2413" s="7"/>
      <c r="BE2413" s="7"/>
    </row>
    <row r="2414" spans="2:57" x14ac:dyDescent="0.2">
      <c r="B2414" s="7"/>
      <c r="C2414" s="7"/>
      <c r="E2414" s="7"/>
      <c r="F2414" s="7"/>
      <c r="G2414" s="7"/>
      <c r="H2414" s="7"/>
      <c r="I2414" s="7"/>
      <c r="J2414" s="7"/>
      <c r="K2414" s="7"/>
      <c r="O2414" s="10"/>
      <c r="P2414" s="7"/>
      <c r="Q2414" s="7"/>
      <c r="S2414" s="7"/>
      <c r="T2414" s="7"/>
      <c r="U2414" s="7"/>
      <c r="V2414" s="7"/>
      <c r="X2414" s="7"/>
      <c r="Y2414" s="7"/>
      <c r="Z2414" s="7"/>
      <c r="AA2414" s="7"/>
      <c r="AC2414" s="7"/>
      <c r="AD2414" s="7"/>
      <c r="AF2414" s="7"/>
      <c r="AG2414" s="7"/>
      <c r="AH2414" s="7"/>
      <c r="AI2414" s="7"/>
      <c r="AJ2414" s="7"/>
      <c r="AK2414" s="7"/>
      <c r="AL2414" s="7"/>
      <c r="AM2414" s="7"/>
      <c r="AN2414" s="7"/>
      <c r="AO2414" s="7"/>
      <c r="AP2414" s="7"/>
      <c r="AQ2414" s="7"/>
      <c r="AR2414" s="7"/>
      <c r="AS2414" s="7"/>
      <c r="AT2414" s="7"/>
      <c r="AU2414" s="7"/>
      <c r="AV2414" s="7"/>
      <c r="AW2414" s="7"/>
      <c r="AX2414" s="7"/>
      <c r="AY2414" s="7"/>
      <c r="AZ2414" s="7"/>
      <c r="BA2414" s="7"/>
      <c r="BB2414" s="7"/>
      <c r="BC2414" s="7"/>
      <c r="BD2414" s="7"/>
      <c r="BE2414" s="7"/>
    </row>
    <row r="2415" spans="2:57" x14ac:dyDescent="0.2">
      <c r="B2415" s="7"/>
      <c r="C2415" s="7"/>
      <c r="E2415" s="7"/>
      <c r="F2415" s="7"/>
      <c r="G2415" s="7"/>
      <c r="H2415" s="7"/>
      <c r="I2415" s="7"/>
      <c r="J2415" s="7"/>
      <c r="K2415" s="7"/>
      <c r="O2415" s="10"/>
      <c r="P2415" s="7"/>
      <c r="Q2415" s="7"/>
      <c r="S2415" s="7"/>
      <c r="T2415" s="7"/>
      <c r="U2415" s="7"/>
      <c r="V2415" s="7"/>
      <c r="X2415" s="7"/>
      <c r="Y2415" s="7"/>
      <c r="Z2415" s="7"/>
      <c r="AA2415" s="7"/>
      <c r="AC2415" s="7"/>
      <c r="AD2415" s="7"/>
      <c r="AF2415" s="7"/>
      <c r="AG2415" s="7"/>
      <c r="AH2415" s="7"/>
      <c r="AI2415" s="7"/>
      <c r="AJ2415" s="7"/>
      <c r="AK2415" s="7"/>
      <c r="AL2415" s="7"/>
      <c r="AM2415" s="7"/>
      <c r="AN2415" s="7"/>
      <c r="AO2415" s="7"/>
      <c r="AP2415" s="7"/>
      <c r="AQ2415" s="7"/>
      <c r="AR2415" s="7"/>
      <c r="AS2415" s="7"/>
      <c r="AT2415" s="7"/>
      <c r="AU2415" s="7"/>
      <c r="AV2415" s="7"/>
      <c r="AW2415" s="7"/>
      <c r="AX2415" s="7"/>
      <c r="AY2415" s="7"/>
      <c r="AZ2415" s="7"/>
      <c r="BA2415" s="7"/>
      <c r="BB2415" s="7"/>
      <c r="BC2415" s="7"/>
      <c r="BD2415" s="7"/>
      <c r="BE2415" s="7"/>
    </row>
    <row r="2416" spans="2:57" x14ac:dyDescent="0.2">
      <c r="B2416" s="7"/>
      <c r="C2416" s="7"/>
      <c r="E2416" s="7"/>
      <c r="F2416" s="7"/>
      <c r="G2416" s="7"/>
      <c r="H2416" s="7"/>
      <c r="I2416" s="7"/>
      <c r="J2416" s="7"/>
      <c r="K2416" s="7"/>
      <c r="O2416" s="10"/>
      <c r="P2416" s="7"/>
      <c r="Q2416" s="7"/>
      <c r="S2416" s="7"/>
      <c r="T2416" s="7"/>
      <c r="U2416" s="7"/>
      <c r="V2416" s="7"/>
      <c r="X2416" s="7"/>
      <c r="Y2416" s="7"/>
      <c r="Z2416" s="7"/>
      <c r="AA2416" s="7"/>
      <c r="AC2416" s="7"/>
      <c r="AD2416" s="7"/>
      <c r="AF2416" s="7"/>
      <c r="AG2416" s="7"/>
      <c r="AH2416" s="7"/>
      <c r="AI2416" s="7"/>
      <c r="AJ2416" s="7"/>
      <c r="AK2416" s="7"/>
      <c r="AL2416" s="7"/>
      <c r="AM2416" s="7"/>
      <c r="AN2416" s="7"/>
      <c r="AO2416" s="7"/>
      <c r="AP2416" s="7"/>
      <c r="AQ2416" s="7"/>
      <c r="AR2416" s="7"/>
      <c r="AS2416" s="7"/>
      <c r="AT2416" s="7"/>
      <c r="AU2416" s="7"/>
      <c r="AV2416" s="7"/>
      <c r="AW2416" s="7"/>
      <c r="AX2416" s="7"/>
      <c r="AY2416" s="7"/>
      <c r="AZ2416" s="7"/>
      <c r="BA2416" s="7"/>
      <c r="BB2416" s="7"/>
      <c r="BC2416" s="7"/>
      <c r="BD2416" s="7"/>
      <c r="BE2416" s="7"/>
    </row>
    <row r="2417" spans="2:57" x14ac:dyDescent="0.2">
      <c r="B2417" s="7"/>
      <c r="C2417" s="7"/>
      <c r="E2417" s="7"/>
      <c r="F2417" s="7"/>
      <c r="G2417" s="7"/>
      <c r="H2417" s="7"/>
      <c r="I2417" s="7"/>
      <c r="J2417" s="7"/>
      <c r="K2417" s="7"/>
      <c r="O2417" s="10"/>
      <c r="P2417" s="7"/>
      <c r="Q2417" s="7"/>
      <c r="S2417" s="7"/>
      <c r="T2417" s="7"/>
      <c r="U2417" s="7"/>
      <c r="V2417" s="7"/>
      <c r="X2417" s="7"/>
      <c r="Y2417" s="7"/>
      <c r="Z2417" s="7"/>
      <c r="AA2417" s="7"/>
      <c r="AC2417" s="7"/>
      <c r="AD2417" s="7"/>
      <c r="AF2417" s="7"/>
      <c r="AG2417" s="7"/>
      <c r="AH2417" s="7"/>
      <c r="AI2417" s="7"/>
      <c r="AJ2417" s="7"/>
      <c r="AK2417" s="7"/>
      <c r="AL2417" s="7"/>
      <c r="AM2417" s="7"/>
      <c r="AN2417" s="7"/>
      <c r="AO2417" s="7"/>
      <c r="AP2417" s="7"/>
      <c r="AQ2417" s="7"/>
      <c r="AR2417" s="7"/>
      <c r="AS2417" s="7"/>
      <c r="AT2417" s="7"/>
      <c r="AU2417" s="7"/>
      <c r="AV2417" s="7"/>
      <c r="AW2417" s="7"/>
      <c r="AX2417" s="7"/>
      <c r="AY2417" s="7"/>
      <c r="AZ2417" s="7"/>
      <c r="BA2417" s="7"/>
      <c r="BB2417" s="7"/>
      <c r="BC2417" s="7"/>
      <c r="BD2417" s="7"/>
      <c r="BE2417" s="7"/>
    </row>
    <row r="2418" spans="2:57" x14ac:dyDescent="0.2">
      <c r="B2418" s="7"/>
      <c r="C2418" s="7"/>
      <c r="E2418" s="7"/>
      <c r="F2418" s="7"/>
      <c r="G2418" s="7"/>
      <c r="H2418" s="7"/>
      <c r="I2418" s="7"/>
      <c r="J2418" s="7"/>
      <c r="K2418" s="7"/>
      <c r="O2418" s="10"/>
      <c r="P2418" s="7"/>
      <c r="Q2418" s="7"/>
      <c r="S2418" s="7"/>
      <c r="T2418" s="7"/>
      <c r="U2418" s="7"/>
      <c r="V2418" s="7"/>
      <c r="X2418" s="7"/>
      <c r="Y2418" s="7"/>
      <c r="Z2418" s="7"/>
      <c r="AA2418" s="7"/>
      <c r="AC2418" s="7"/>
      <c r="AD2418" s="7"/>
      <c r="AF2418" s="7"/>
      <c r="AG2418" s="7"/>
      <c r="AH2418" s="7"/>
      <c r="AI2418" s="7"/>
      <c r="AJ2418" s="7"/>
      <c r="AK2418" s="7"/>
      <c r="AL2418" s="7"/>
      <c r="AM2418" s="7"/>
      <c r="AN2418" s="7"/>
      <c r="AO2418" s="7"/>
      <c r="AP2418" s="7"/>
      <c r="AQ2418" s="7"/>
      <c r="AR2418" s="7"/>
      <c r="AS2418" s="7"/>
      <c r="AT2418" s="7"/>
      <c r="AU2418" s="7"/>
      <c r="AV2418" s="7"/>
      <c r="AW2418" s="7"/>
      <c r="AX2418" s="7"/>
      <c r="AY2418" s="7"/>
      <c r="AZ2418" s="7"/>
      <c r="BA2418" s="7"/>
      <c r="BB2418" s="7"/>
      <c r="BC2418" s="7"/>
      <c r="BD2418" s="7"/>
      <c r="BE2418" s="7"/>
    </row>
    <row r="2419" spans="2:57" x14ac:dyDescent="0.2">
      <c r="B2419" s="7"/>
      <c r="C2419" s="7"/>
      <c r="E2419" s="7"/>
      <c r="F2419" s="7"/>
      <c r="G2419" s="7"/>
      <c r="H2419" s="7"/>
      <c r="I2419" s="7"/>
      <c r="J2419" s="7"/>
      <c r="K2419" s="7"/>
      <c r="O2419" s="10"/>
      <c r="P2419" s="7"/>
      <c r="Q2419" s="7"/>
      <c r="S2419" s="7"/>
      <c r="T2419" s="7"/>
      <c r="U2419" s="7"/>
      <c r="V2419" s="7"/>
      <c r="X2419" s="7"/>
      <c r="Y2419" s="7"/>
      <c r="Z2419" s="7"/>
      <c r="AA2419" s="7"/>
      <c r="AC2419" s="7"/>
      <c r="AD2419" s="7"/>
      <c r="AF2419" s="7"/>
      <c r="AG2419" s="7"/>
      <c r="AH2419" s="7"/>
      <c r="AI2419" s="7"/>
      <c r="AJ2419" s="7"/>
      <c r="AK2419" s="7"/>
      <c r="AL2419" s="7"/>
      <c r="AM2419" s="7"/>
      <c r="AN2419" s="7"/>
      <c r="AO2419" s="7"/>
      <c r="AP2419" s="7"/>
      <c r="AQ2419" s="7"/>
      <c r="AR2419" s="7"/>
      <c r="AS2419" s="7"/>
      <c r="AT2419" s="7"/>
      <c r="AU2419" s="7"/>
      <c r="AV2419" s="7"/>
      <c r="AW2419" s="7"/>
      <c r="AX2419" s="7"/>
      <c r="AY2419" s="7"/>
      <c r="AZ2419" s="7"/>
      <c r="BA2419" s="7"/>
      <c r="BB2419" s="7"/>
      <c r="BC2419" s="7"/>
      <c r="BD2419" s="7"/>
      <c r="BE2419" s="7"/>
    </row>
    <row r="2420" spans="2:57" x14ac:dyDescent="0.2">
      <c r="B2420" s="7"/>
      <c r="C2420" s="7"/>
      <c r="E2420" s="7"/>
      <c r="F2420" s="7"/>
      <c r="G2420" s="7"/>
      <c r="H2420" s="7"/>
      <c r="I2420" s="7"/>
      <c r="J2420" s="7"/>
      <c r="K2420" s="7"/>
      <c r="O2420" s="10"/>
      <c r="P2420" s="7"/>
      <c r="Q2420" s="7"/>
      <c r="S2420" s="7"/>
      <c r="T2420" s="7"/>
      <c r="U2420" s="7"/>
      <c r="V2420" s="7"/>
      <c r="X2420" s="7"/>
      <c r="Y2420" s="7"/>
      <c r="Z2420" s="7"/>
      <c r="AA2420" s="7"/>
      <c r="AC2420" s="7"/>
      <c r="AD2420" s="7"/>
      <c r="AF2420" s="7"/>
      <c r="AG2420" s="7"/>
      <c r="AH2420" s="7"/>
      <c r="AI2420" s="7"/>
      <c r="AJ2420" s="7"/>
      <c r="AK2420" s="7"/>
      <c r="AL2420" s="7"/>
      <c r="AM2420" s="7"/>
      <c r="AN2420" s="7"/>
      <c r="AO2420" s="7"/>
      <c r="AP2420" s="7"/>
      <c r="AQ2420" s="7"/>
      <c r="AR2420" s="7"/>
      <c r="AS2420" s="7"/>
      <c r="AT2420" s="7"/>
      <c r="AU2420" s="7"/>
      <c r="AV2420" s="7"/>
      <c r="AW2420" s="7"/>
      <c r="AX2420" s="7"/>
      <c r="AY2420" s="7"/>
      <c r="AZ2420" s="7"/>
      <c r="BA2420" s="7"/>
      <c r="BB2420" s="7"/>
      <c r="BC2420" s="7"/>
      <c r="BD2420" s="7"/>
      <c r="BE2420" s="7"/>
    </row>
    <row r="2421" spans="2:57" x14ac:dyDescent="0.2">
      <c r="B2421" s="7"/>
      <c r="C2421" s="7"/>
      <c r="E2421" s="7"/>
      <c r="F2421" s="7"/>
      <c r="G2421" s="7"/>
      <c r="H2421" s="7"/>
      <c r="I2421" s="7"/>
      <c r="J2421" s="7"/>
      <c r="K2421" s="7"/>
      <c r="O2421" s="10"/>
      <c r="AH2421" s="7"/>
      <c r="AI2421" s="7"/>
      <c r="AJ2421" s="7"/>
      <c r="AK2421" s="7"/>
      <c r="AL2421" s="7"/>
      <c r="AM2421" s="7"/>
      <c r="AN2421" s="7"/>
      <c r="AO2421" s="7"/>
      <c r="AP2421" s="7"/>
      <c r="AQ2421" s="7"/>
      <c r="AR2421" s="7"/>
      <c r="AS2421" s="7"/>
      <c r="AT2421" s="7"/>
      <c r="AU2421" s="7"/>
      <c r="AV2421" s="7"/>
      <c r="AW2421" s="7"/>
      <c r="AX2421" s="7"/>
      <c r="AY2421" s="7"/>
      <c r="AZ2421" s="7"/>
      <c r="BA2421" s="7"/>
      <c r="BB2421" s="7"/>
      <c r="BC2421" s="7"/>
      <c r="BD2421" s="7"/>
      <c r="BE2421" s="7"/>
    </row>
  </sheetData>
  <mergeCells count="110">
    <mergeCell ref="J20:K20"/>
    <mergeCell ref="L20:M20"/>
    <mergeCell ref="N20:O20"/>
    <mergeCell ref="N28:O28"/>
    <mergeCell ref="P75:T75"/>
    <mergeCell ref="U75:Y75"/>
    <mergeCell ref="Z75:AD75"/>
    <mergeCell ref="AE75:AG75"/>
    <mergeCell ref="P74:AG74"/>
    <mergeCell ref="N29:O29"/>
    <mergeCell ref="J23:K23"/>
    <mergeCell ref="J25:K25"/>
    <mergeCell ref="J28:K28"/>
    <mergeCell ref="N26:O26"/>
    <mergeCell ref="L27:M27"/>
    <mergeCell ref="J27:K27"/>
    <mergeCell ref="J22:K22"/>
    <mergeCell ref="L16:M16"/>
    <mergeCell ref="P81:T81"/>
    <mergeCell ref="U81:Y81"/>
    <mergeCell ref="Z81:AD81"/>
    <mergeCell ref="L23:M23"/>
    <mergeCell ref="AE81:AG81"/>
    <mergeCell ref="P95:T95"/>
    <mergeCell ref="U95:Y95"/>
    <mergeCell ref="Z95:AD95"/>
    <mergeCell ref="AE95:AG95"/>
    <mergeCell ref="D26:F26"/>
    <mergeCell ref="D27:F27"/>
    <mergeCell ref="H22:I22"/>
    <mergeCell ref="H23:I23"/>
    <mergeCell ref="H25:I25"/>
    <mergeCell ref="J11:K11"/>
    <mergeCell ref="L26:M26"/>
    <mergeCell ref="N15:O15"/>
    <mergeCell ref="N16:O16"/>
    <mergeCell ref="N14:O14"/>
    <mergeCell ref="H21:I21"/>
    <mergeCell ref="J21:K21"/>
    <mergeCell ref="L21:M21"/>
    <mergeCell ref="N21:O21"/>
    <mergeCell ref="L22:M22"/>
    <mergeCell ref="H26:I26"/>
    <mergeCell ref="H20:I20"/>
    <mergeCell ref="H11:I11"/>
    <mergeCell ref="L11:M11"/>
    <mergeCell ref="J17:K17"/>
    <mergeCell ref="J15:K15"/>
    <mergeCell ref="J18:K18"/>
    <mergeCell ref="J19:K19"/>
    <mergeCell ref="N17:O17"/>
    <mergeCell ref="B1:O1"/>
    <mergeCell ref="H17:I17"/>
    <mergeCell ref="H18:I18"/>
    <mergeCell ref="L14:M14"/>
    <mergeCell ref="L15:M15"/>
    <mergeCell ref="L17:M17"/>
    <mergeCell ref="D13:F13"/>
    <mergeCell ref="D14:F14"/>
    <mergeCell ref="L19:M19"/>
    <mergeCell ref="J14:K14"/>
    <mergeCell ref="H19:I19"/>
    <mergeCell ref="H13:I13"/>
    <mergeCell ref="H14:I14"/>
    <mergeCell ref="H15:I15"/>
    <mergeCell ref="L13:M13"/>
    <mergeCell ref="D3:F3"/>
    <mergeCell ref="H3:N3"/>
    <mergeCell ref="F2:G2"/>
    <mergeCell ref="L18:M18"/>
    <mergeCell ref="H2:N2"/>
    <mergeCell ref="H10:O10"/>
    <mergeCell ref="N18:O18"/>
    <mergeCell ref="H16:I16"/>
    <mergeCell ref="J16:K16"/>
    <mergeCell ref="B213:O213"/>
    <mergeCell ref="E36:E37"/>
    <mergeCell ref="H36:K36"/>
    <mergeCell ref="L36:N36"/>
    <mergeCell ref="O36:O37"/>
    <mergeCell ref="N30:O30"/>
    <mergeCell ref="N32:O32"/>
    <mergeCell ref="N33:O33"/>
    <mergeCell ref="D32:F32"/>
    <mergeCell ref="D33:F33"/>
    <mergeCell ref="B35:O35"/>
    <mergeCell ref="D28:F28"/>
    <mergeCell ref="D29:F29"/>
    <mergeCell ref="D30:F30"/>
    <mergeCell ref="N11:O11"/>
    <mergeCell ref="N22:O22"/>
    <mergeCell ref="N23:O23"/>
    <mergeCell ref="N25:O25"/>
    <mergeCell ref="D22:F22"/>
    <mergeCell ref="D23:F23"/>
    <mergeCell ref="D11:F11"/>
    <mergeCell ref="D25:F25"/>
    <mergeCell ref="D15:F15"/>
    <mergeCell ref="D17:F17"/>
    <mergeCell ref="D18:F18"/>
    <mergeCell ref="D19:F19"/>
    <mergeCell ref="L28:M28"/>
    <mergeCell ref="N13:O13"/>
    <mergeCell ref="N19:O19"/>
    <mergeCell ref="J26:K26"/>
    <mergeCell ref="H27:I27"/>
    <mergeCell ref="H28:I28"/>
    <mergeCell ref="J13:K13"/>
    <mergeCell ref="N27:O27"/>
    <mergeCell ref="L25:M25"/>
  </mergeCells>
  <dataValidations count="1">
    <dataValidation type="list" allowBlank="1" showInputMessage="1" showErrorMessage="1" sqref="G97:G99 G83:G94 G77:G80 G65:G66 G60:G62">
      <formula1>$G$39:$G$42</formula1>
    </dataValidation>
  </dataValidations>
  <pageMargins left="0.59055118110236227" right="0.19685039370078741" top="0.55118110236220474" bottom="0.35433070866141736" header="0.31496062992125984" footer="0.15748031496062992"/>
  <pageSetup paperSize="9" scale="83" fitToHeight="0" orientation="landscape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theme="6" tint="0.59999389629810485"/>
  </sheetPr>
  <dimension ref="A1:AC45"/>
  <sheetViews>
    <sheetView zoomScale="117" zoomScaleNormal="117" zoomScalePageLayoutView="117" workbookViewId="0">
      <selection activeCell="A2" sqref="A2"/>
    </sheetView>
  </sheetViews>
  <sheetFormatPr baseColWidth="10" defaultColWidth="11.42578125" defaultRowHeight="12.75" x14ac:dyDescent="0.2"/>
  <cols>
    <col min="1" max="1" width="11.42578125" style="67"/>
    <col min="2" max="2" width="5.42578125" style="67" customWidth="1"/>
    <col min="3" max="3" width="44.7109375" style="67" bestFit="1" customWidth="1"/>
    <col min="4" max="4" width="7.42578125" style="182" bestFit="1" customWidth="1"/>
    <col min="5" max="5" width="7.42578125" style="67" customWidth="1"/>
    <col min="6" max="6" width="7.140625" style="67" customWidth="1"/>
    <col min="7" max="7" width="6.7109375" style="67" customWidth="1"/>
    <col min="8" max="9" width="7.28515625" style="67" customWidth="1"/>
    <col min="10" max="10" width="7.7109375" style="67" customWidth="1"/>
    <col min="11" max="11" width="10.7109375" style="67" customWidth="1"/>
    <col min="12" max="12" width="10.85546875" style="67" customWidth="1"/>
    <col min="13" max="13" width="12" style="67" customWidth="1"/>
    <col min="14" max="14" width="11.42578125" style="67" customWidth="1"/>
    <col min="15" max="15" width="9.7109375" style="67" bestFit="1" customWidth="1"/>
    <col min="16" max="16" width="12.7109375" style="67" customWidth="1"/>
    <col min="17" max="17" width="9.85546875" style="67" customWidth="1"/>
    <col min="18" max="19" width="8.42578125" style="67" customWidth="1"/>
    <col min="20" max="20" width="9.42578125" style="67" customWidth="1"/>
    <col min="21" max="21" width="9.140625" style="67" customWidth="1"/>
    <col min="22" max="24" width="8.42578125" style="67" customWidth="1"/>
    <col min="25" max="25" width="9.140625" style="67" customWidth="1"/>
    <col min="26" max="26" width="8.42578125" style="67" customWidth="1"/>
    <col min="27" max="28" width="7.42578125" style="67" customWidth="1"/>
    <col min="29" max="16384" width="11.42578125" style="67"/>
  </cols>
  <sheetData>
    <row r="1" spans="1:29" ht="20.25" customHeight="1" thickBot="1" x14ac:dyDescent="0.25">
      <c r="A1" s="169">
        <v>2026</v>
      </c>
      <c r="B1" s="786" t="s">
        <v>156</v>
      </c>
      <c r="C1" s="787"/>
      <c r="D1" s="781" t="s">
        <v>300</v>
      </c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3"/>
    </row>
    <row r="2" spans="1:29" ht="15.75" x14ac:dyDescent="0.25">
      <c r="A2" s="135"/>
      <c r="B2" s="135"/>
      <c r="C2" s="152"/>
      <c r="D2" s="181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775" t="s">
        <v>422</v>
      </c>
      <c r="Q2" s="775"/>
      <c r="R2" s="775"/>
      <c r="S2" s="85"/>
      <c r="T2" s="86">
        <f>T3/30</f>
        <v>170.04</v>
      </c>
      <c r="U2" s="87" t="s">
        <v>144</v>
      </c>
      <c r="V2" s="86">
        <f>T2*33.35%</f>
        <v>56.70834</v>
      </c>
    </row>
    <row r="3" spans="1:29" ht="23.25" customHeight="1" x14ac:dyDescent="0.3">
      <c r="B3" s="784">
        <f>PRESSUPOST!D3</f>
        <v>0</v>
      </c>
      <c r="C3" s="785"/>
      <c r="D3" s="798">
        <f>PRESSUPOST!H3</f>
        <v>0</v>
      </c>
      <c r="E3" s="799"/>
      <c r="F3" s="799"/>
      <c r="G3" s="799"/>
      <c r="H3" s="799"/>
      <c r="I3" s="799"/>
      <c r="J3" s="799"/>
      <c r="K3" s="800"/>
      <c r="L3" s="68"/>
      <c r="M3" s="68"/>
      <c r="N3" s="68"/>
      <c r="O3" s="69"/>
      <c r="P3" s="776" t="s">
        <v>423</v>
      </c>
      <c r="Q3" s="776"/>
      <c r="R3" s="776"/>
      <c r="S3" s="90"/>
      <c r="T3" s="86">
        <v>5101.2</v>
      </c>
      <c r="U3" s="91" t="s">
        <v>143</v>
      </c>
      <c r="V3" s="92">
        <f>T3*33.35%</f>
        <v>1701.2501999999999</v>
      </c>
      <c r="W3" s="160"/>
      <c r="X3" s="160"/>
      <c r="Y3" s="160"/>
      <c r="Z3" s="160"/>
      <c r="AA3" s="160"/>
      <c r="AB3" s="160"/>
      <c r="AC3" s="160"/>
    </row>
    <row r="4" spans="1:29" ht="13.5" thickBot="1" x14ac:dyDescent="0.25">
      <c r="P4" s="68"/>
      <c r="Q4" s="170"/>
      <c r="R4" s="170"/>
      <c r="S4" s="170"/>
      <c r="T4" s="170"/>
      <c r="V4" s="88"/>
      <c r="AA4" s="68"/>
      <c r="AB4" s="89"/>
      <c r="AC4" s="68"/>
    </row>
    <row r="5" spans="1:29" ht="16.5" customHeight="1" x14ac:dyDescent="0.2">
      <c r="D5" s="796" t="s">
        <v>128</v>
      </c>
      <c r="E5" s="804" t="s">
        <v>136</v>
      </c>
      <c r="F5" s="805"/>
      <c r="G5" s="806" t="s">
        <v>303</v>
      </c>
      <c r="H5" s="807"/>
      <c r="I5" s="807"/>
      <c r="J5" s="808"/>
      <c r="K5" s="71" t="s">
        <v>0</v>
      </c>
      <c r="L5" s="777" t="s">
        <v>155</v>
      </c>
      <c r="M5" s="778"/>
      <c r="N5" s="778"/>
      <c r="O5" s="779" t="s">
        <v>160</v>
      </c>
      <c r="P5" s="467" t="s">
        <v>302</v>
      </c>
      <c r="Q5" s="500" t="s">
        <v>302</v>
      </c>
      <c r="R5" s="465"/>
      <c r="S5" s="465"/>
      <c r="T5" s="466"/>
      <c r="U5" s="500" t="s">
        <v>306</v>
      </c>
      <c r="V5" s="465"/>
      <c r="W5" s="465"/>
      <c r="X5" s="466"/>
      <c r="Y5" s="464" t="s">
        <v>304</v>
      </c>
      <c r="Z5" s="465"/>
      <c r="AA5" s="465"/>
      <c r="AB5" s="466"/>
      <c r="AC5" s="467" t="s">
        <v>1</v>
      </c>
    </row>
    <row r="6" spans="1:29" ht="13.5" thickBot="1" x14ac:dyDescent="0.25">
      <c r="A6" s="22" t="s">
        <v>43</v>
      </c>
      <c r="B6" s="138" t="s">
        <v>25</v>
      </c>
      <c r="C6" s="63" t="s">
        <v>301</v>
      </c>
      <c r="D6" s="797"/>
      <c r="E6" s="72" t="s">
        <v>134</v>
      </c>
      <c r="F6" s="72" t="s">
        <v>135</v>
      </c>
      <c r="G6" s="73" t="s">
        <v>5</v>
      </c>
      <c r="H6" s="74" t="s">
        <v>6</v>
      </c>
      <c r="I6" s="73" t="s">
        <v>7</v>
      </c>
      <c r="J6" s="73" t="s">
        <v>8</v>
      </c>
      <c r="K6" s="75" t="s">
        <v>1</v>
      </c>
      <c r="L6" s="73" t="s">
        <v>5</v>
      </c>
      <c r="M6" s="74" t="s">
        <v>6</v>
      </c>
      <c r="N6" s="188" t="s">
        <v>7</v>
      </c>
      <c r="O6" s="780"/>
      <c r="P6" s="468" t="s">
        <v>220</v>
      </c>
      <c r="Q6" s="75" t="s">
        <v>1</v>
      </c>
      <c r="R6" s="75" t="s">
        <v>252</v>
      </c>
      <c r="S6" s="75" t="s">
        <v>3</v>
      </c>
      <c r="T6" s="75" t="s">
        <v>4</v>
      </c>
      <c r="U6" s="507" t="s">
        <v>225</v>
      </c>
      <c r="V6" s="75" t="s">
        <v>252</v>
      </c>
      <c r="W6" s="75" t="s">
        <v>3</v>
      </c>
      <c r="X6" s="75" t="s">
        <v>4</v>
      </c>
      <c r="Y6" s="75" t="s">
        <v>1</v>
      </c>
      <c r="Z6" s="75" t="s">
        <v>252</v>
      </c>
      <c r="AA6" s="75" t="s">
        <v>3</v>
      </c>
      <c r="AB6" s="75" t="s">
        <v>4</v>
      </c>
      <c r="AC6" s="468" t="s">
        <v>221</v>
      </c>
    </row>
    <row r="7" spans="1:29" ht="12.75" customHeight="1" x14ac:dyDescent="0.2">
      <c r="A7" s="136"/>
      <c r="B7" s="37"/>
      <c r="C7" s="137" t="s">
        <v>44</v>
      </c>
    </row>
    <row r="8" spans="1:29" x14ac:dyDescent="0.2">
      <c r="A8" s="19" t="s">
        <v>45</v>
      </c>
      <c r="B8" s="139"/>
      <c r="C8" s="64" t="s">
        <v>311</v>
      </c>
      <c r="G8" s="109"/>
      <c r="H8" s="109"/>
      <c r="I8" s="109"/>
      <c r="J8" s="109"/>
      <c r="K8" s="123">
        <f>PRESSUPOST!O59</f>
        <v>0</v>
      </c>
      <c r="L8" s="123">
        <f t="shared" ref="L8:AC8" si="0">SUM(L9:L11)</f>
        <v>0</v>
      </c>
      <c r="M8" s="123">
        <f t="shared" si="0"/>
        <v>0</v>
      </c>
      <c r="N8" s="123">
        <f t="shared" si="0"/>
        <v>0</v>
      </c>
      <c r="O8" s="123">
        <f t="shared" si="0"/>
        <v>0</v>
      </c>
      <c r="P8" s="504">
        <f t="shared" si="0"/>
        <v>0</v>
      </c>
      <c r="Q8" s="504">
        <f t="shared" si="0"/>
        <v>0</v>
      </c>
      <c r="R8" s="504">
        <f t="shared" si="0"/>
        <v>0</v>
      </c>
      <c r="S8" s="504">
        <f t="shared" si="0"/>
        <v>0</v>
      </c>
      <c r="T8" s="504">
        <f t="shared" si="0"/>
        <v>0</v>
      </c>
      <c r="U8" s="504">
        <f t="shared" si="0"/>
        <v>0</v>
      </c>
      <c r="V8" s="504">
        <f t="shared" si="0"/>
        <v>0</v>
      </c>
      <c r="W8" s="504">
        <f t="shared" si="0"/>
        <v>0</v>
      </c>
      <c r="X8" s="504">
        <f t="shared" si="0"/>
        <v>0</v>
      </c>
      <c r="Y8" s="504">
        <f t="shared" si="0"/>
        <v>0</v>
      </c>
      <c r="Z8" s="504">
        <f t="shared" si="0"/>
        <v>0</v>
      </c>
      <c r="AA8" s="504">
        <f t="shared" si="0"/>
        <v>0</v>
      </c>
      <c r="AB8" s="504">
        <f t="shared" si="0"/>
        <v>0</v>
      </c>
      <c r="AC8" s="501">
        <f t="shared" si="0"/>
        <v>0</v>
      </c>
    </row>
    <row r="9" spans="1:29" x14ac:dyDescent="0.2">
      <c r="A9" s="132" t="str">
        <f>PRESSUPOST!B60</f>
        <v>02.01.01.00.</v>
      </c>
      <c r="B9" s="143">
        <f>PRESSUPOST!C60</f>
        <v>0</v>
      </c>
      <c r="C9" s="140" t="str">
        <f>IF(PRESSUPOST!D60&lt;&gt;"",PRESSUPOST!D60,"")</f>
        <v>Presentador/a 1</v>
      </c>
      <c r="D9" s="183">
        <f>PRESSUPOST!G60</f>
        <v>0</v>
      </c>
      <c r="E9" s="124">
        <f>PRESSUPOST!E60</f>
        <v>0</v>
      </c>
      <c r="F9" s="124">
        <f>PRESSUPOST!F60</f>
        <v>0</v>
      </c>
      <c r="G9" s="124">
        <f>PRESSUPOST!H60</f>
        <v>0</v>
      </c>
      <c r="H9" s="124">
        <f>PRESSUPOST!I60</f>
        <v>0</v>
      </c>
      <c r="I9" s="124">
        <f>PRESSUPOST!J60</f>
        <v>0</v>
      </c>
      <c r="J9" s="148">
        <f>PRESSUPOST!K60</f>
        <v>0</v>
      </c>
      <c r="K9" s="125">
        <f>PRESSUPOST!O60</f>
        <v>0</v>
      </c>
      <c r="L9" s="124">
        <f>IF(O9=0,0,(O9*G9)/J9)</f>
        <v>0</v>
      </c>
      <c r="M9" s="124">
        <f>IF(O9=0,0,(O9*H9)/J9)</f>
        <v>0</v>
      </c>
      <c r="N9" s="124">
        <f>IF(O9=0,0,(O9*I9)/J9)</f>
        <v>0</v>
      </c>
      <c r="O9" s="190"/>
      <c r="P9" s="557">
        <f t="shared" ref="P9:P11" si="1">IF(D9="C",(F9/30*2.5*J9),IF(D9="FD",(F9/30*2.5*J9),0))</f>
        <v>0</v>
      </c>
      <c r="Q9" s="558">
        <f>SUM(R9:T9)</f>
        <v>0</v>
      </c>
      <c r="R9" s="557">
        <f>IF(D9="C",(F9/30*2.5*G9*B9),IF(D9="FD",(F9/30*2.5*G9*B9),0))</f>
        <v>0</v>
      </c>
      <c r="S9" s="557">
        <f>IF(D9="C",(F9/30*2.5*H9*B9),IF(D9="FD",(F9/30*2.5*H9*B9),0))</f>
        <v>0</v>
      </c>
      <c r="T9" s="557">
        <f>IF(D9="C",(F9/30*2.5*I9*B9),IF(D9="FD",(F9/30*2.5*I9*B9),0))</f>
        <v>0</v>
      </c>
      <c r="U9" s="505"/>
      <c r="V9" s="557">
        <f>IF(U9=0,0,U9*G9/J9)</f>
        <v>0</v>
      </c>
      <c r="W9" s="557">
        <f>IF(U9=0,0,U9*H9/J9)</f>
        <v>0</v>
      </c>
      <c r="X9" s="557">
        <f>IF(U9=0,0,U9*I9/J9)</f>
        <v>0</v>
      </c>
      <c r="Y9" s="558">
        <f>IF(D9="C",(F9/30*J9/12*12*B9),0)</f>
        <v>0</v>
      </c>
      <c r="Z9" s="557">
        <f>IF(D9="C",(F9/30*G9/12*12*B9),0)</f>
        <v>0</v>
      </c>
      <c r="AA9" s="557">
        <f>IF(D9="C",(F9/30*H9/12*12*B9),0)</f>
        <v>0</v>
      </c>
      <c r="AB9" s="557">
        <f>IF(D9="C",(F9/30*I9/12*12*B9),0)</f>
        <v>0</v>
      </c>
      <c r="AC9" s="106">
        <f>+O9+Q9+U9+Y9+K9</f>
        <v>0</v>
      </c>
    </row>
    <row r="10" spans="1:29" x14ac:dyDescent="0.2">
      <c r="A10" s="133" t="str">
        <f>PRESSUPOST!B61</f>
        <v>02.01.02.00.</v>
      </c>
      <c r="B10" s="144">
        <f>PRESSUPOST!C61</f>
        <v>0</v>
      </c>
      <c r="C10" s="141" t="str">
        <f>IF(PRESSUPOST!D61&lt;&gt;"",PRESSUPOST!D61,"")</f>
        <v>Presentador/a 2</v>
      </c>
      <c r="D10" s="555">
        <f>PRESSUPOST!G61</f>
        <v>0</v>
      </c>
      <c r="E10" s="126">
        <f>PRESSUPOST!E61</f>
        <v>0</v>
      </c>
      <c r="F10" s="126">
        <f>PRESSUPOST!F61</f>
        <v>0</v>
      </c>
      <c r="G10" s="126">
        <f>PRESSUPOST!H61</f>
        <v>0</v>
      </c>
      <c r="H10" s="126">
        <f>PRESSUPOST!I61</f>
        <v>0</v>
      </c>
      <c r="I10" s="126">
        <f>PRESSUPOST!J61</f>
        <v>0</v>
      </c>
      <c r="J10" s="149">
        <f>PRESSUPOST!K61</f>
        <v>0</v>
      </c>
      <c r="K10" s="127">
        <f>PRESSUPOST!O61</f>
        <v>0</v>
      </c>
      <c r="L10" s="126">
        <f>IF(O10=0,0,(O10*G10)/J10)</f>
        <v>0</v>
      </c>
      <c r="M10" s="126">
        <f t="shared" ref="M10:M11" si="2">IF(O10=0,0,(O10*H10)/J10)</f>
        <v>0</v>
      </c>
      <c r="N10" s="126">
        <f t="shared" ref="N10:N11" si="3">IF(O10=0,0,(O10*I10)/J10)</f>
        <v>0</v>
      </c>
      <c r="O10" s="191"/>
      <c r="P10" s="105">
        <f t="shared" si="1"/>
        <v>0</v>
      </c>
      <c r="Q10" s="103">
        <f>SUM(R10:T10)</f>
        <v>0</v>
      </c>
      <c r="R10" s="105">
        <f t="shared" ref="R10:R11" si="4">IF(D10="C",(F10/30*2.5*G10*B10),IF(D10="FD",(F10/30*2.5*G10*B10),0))</f>
        <v>0</v>
      </c>
      <c r="S10" s="105">
        <f t="shared" ref="S10" si="5">IF(D10="C",(F10/30*2.5*H10*B10),IF(D10="FD",(F10/30*2.5*H10*B10),0))</f>
        <v>0</v>
      </c>
      <c r="T10" s="105">
        <f t="shared" ref="T10" si="6">IF(D10="C",(F10/30*2.5*I10*B10),IF(D10="FD",(F10/30*2.5*I10*B10),0))</f>
        <v>0</v>
      </c>
      <c r="U10" s="505"/>
      <c r="V10" s="105">
        <f t="shared" ref="V10" si="7">IF(U10=0,0,U10*G10/J10)</f>
        <v>0</v>
      </c>
      <c r="W10" s="105">
        <f t="shared" ref="W10" si="8">IF(U10=0,0,U10*H10/J10)</f>
        <v>0</v>
      </c>
      <c r="X10" s="105">
        <f t="shared" ref="X10" si="9">IF(U10=0,0,U10*I10/J10)</f>
        <v>0</v>
      </c>
      <c r="Y10" s="103">
        <f t="shared" ref="Y10" si="10">IF(D10="C",(F10/30*J10/12*12*B10),0)</f>
        <v>0</v>
      </c>
      <c r="Z10" s="105">
        <f t="shared" ref="Z10" si="11">IF(D10="C",(F10/30*G10/12*12*B10),0)</f>
        <v>0</v>
      </c>
      <c r="AA10" s="105">
        <f t="shared" ref="AA10" si="12">IF(D10="C",(F10/30*H10/12*12*B10),0)</f>
        <v>0</v>
      </c>
      <c r="AB10" s="105">
        <f t="shared" ref="AB10:AB11" si="13">IF(D10="C",(F10/30*I10/12*12*B10),0)</f>
        <v>0</v>
      </c>
      <c r="AC10" s="106">
        <f t="shared" ref="AC10" si="14">+O10+Q10+U10+Y10+K10</f>
        <v>0</v>
      </c>
    </row>
    <row r="11" spans="1:29" x14ac:dyDescent="0.2">
      <c r="A11" s="134" t="str">
        <f>PRESSUPOST!B62</f>
        <v>02.01.06.00.</v>
      </c>
      <c r="B11" s="145">
        <f>PRESSUPOST!C62</f>
        <v>0</v>
      </c>
      <c r="C11" s="142" t="str">
        <f>IF(PRESSUPOST!D62&lt;&gt;"",PRESSUPOST!D62,"")</f>
        <v/>
      </c>
      <c r="D11" s="556">
        <f>PRESSUPOST!G62</f>
        <v>0</v>
      </c>
      <c r="E11" s="129">
        <f>PRESSUPOST!E62</f>
        <v>0</v>
      </c>
      <c r="F11" s="129">
        <f>PRESSUPOST!F62</f>
        <v>0</v>
      </c>
      <c r="G11" s="129">
        <f>PRESSUPOST!H62</f>
        <v>0</v>
      </c>
      <c r="H11" s="129">
        <f>PRESSUPOST!I62</f>
        <v>0</v>
      </c>
      <c r="I11" s="129">
        <f>PRESSUPOST!J62</f>
        <v>0</v>
      </c>
      <c r="J11" s="150">
        <f>PRESSUPOST!K62</f>
        <v>0</v>
      </c>
      <c r="K11" s="130">
        <f>PRESSUPOST!O62</f>
        <v>0</v>
      </c>
      <c r="L11" s="129">
        <f>IF(O11=0,0,(O11*G11)/J11)</f>
        <v>0</v>
      </c>
      <c r="M11" s="129">
        <f t="shared" si="2"/>
        <v>0</v>
      </c>
      <c r="N11" s="129">
        <f t="shared" si="3"/>
        <v>0</v>
      </c>
      <c r="O11" s="192"/>
      <c r="P11" s="559">
        <f t="shared" si="1"/>
        <v>0</v>
      </c>
      <c r="Q11" s="530">
        <f t="shared" ref="Q11" si="15">SUM(R11:T11)</f>
        <v>0</v>
      </c>
      <c r="R11" s="559">
        <f t="shared" si="4"/>
        <v>0</v>
      </c>
      <c r="S11" s="559">
        <f>IF(D11="C",(F11/30*2.5*H11*B11),IF(D11="FD",(F11/30*2.5*H11*B11),0))</f>
        <v>0</v>
      </c>
      <c r="T11" s="559">
        <f>IF(D11="C",(F11/30*2.5*I11*B11),IF(D11="FD",(F11/30*2.5*I11*B11),0))</f>
        <v>0</v>
      </c>
      <c r="U11" s="531"/>
      <c r="V11" s="559">
        <f>IF(U11=0,0,U11*G11/J11)</f>
        <v>0</v>
      </c>
      <c r="W11" s="559">
        <f>IF(U11=0,0,U11*H11/J11)</f>
        <v>0</v>
      </c>
      <c r="X11" s="559">
        <f>IF(U11=0,0,U11*I11/J11)</f>
        <v>0</v>
      </c>
      <c r="Y11" s="530">
        <f>IF(D11="C",(F11/30*J11/12*12*B11),0)</f>
        <v>0</v>
      </c>
      <c r="Z11" s="559">
        <f>IF(D11="C",(F11/30*G11/12*12*B11),0)</f>
        <v>0</v>
      </c>
      <c r="AA11" s="559">
        <f>IF(D11="C",(F11/30*H11/12*12*B11),0)</f>
        <v>0</v>
      </c>
      <c r="AB11" s="559">
        <f t="shared" si="13"/>
        <v>0</v>
      </c>
      <c r="AC11" s="530">
        <f>+O11+Q11+U11+Y11+K11</f>
        <v>0</v>
      </c>
    </row>
    <row r="12" spans="1:29" x14ac:dyDescent="0.2">
      <c r="A12" s="1"/>
      <c r="B12" s="1"/>
      <c r="C12" s="7"/>
      <c r="D12" s="184"/>
      <c r="E12" s="9"/>
      <c r="F12" s="9"/>
      <c r="G12" s="9"/>
      <c r="H12" s="9"/>
      <c r="I12" s="9"/>
      <c r="J12" s="9"/>
      <c r="K12" s="9"/>
      <c r="L12" s="109"/>
      <c r="M12" s="109"/>
      <c r="N12" s="109"/>
      <c r="O12" s="9"/>
      <c r="P12" s="502"/>
      <c r="Q12" s="502"/>
      <c r="R12" s="502"/>
      <c r="S12" s="502"/>
      <c r="T12" s="502"/>
      <c r="U12" s="502"/>
      <c r="V12" s="502"/>
      <c r="W12" s="502"/>
      <c r="X12" s="502"/>
      <c r="Y12" s="502"/>
      <c r="Z12" s="502"/>
      <c r="AA12" s="502"/>
      <c r="AB12" s="502"/>
      <c r="AC12" s="502"/>
    </row>
    <row r="13" spans="1:29" x14ac:dyDescent="0.2">
      <c r="A13" s="1"/>
      <c r="B13" s="1"/>
      <c r="C13" s="2"/>
      <c r="D13" s="184"/>
      <c r="E13" s="10"/>
      <c r="F13" s="10"/>
      <c r="G13" s="10"/>
      <c r="H13" s="10"/>
      <c r="I13" s="10"/>
      <c r="J13" s="10"/>
      <c r="K13" s="10"/>
      <c r="L13" s="109"/>
      <c r="M13" s="109"/>
      <c r="N13" s="109"/>
      <c r="O13" s="10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2"/>
    </row>
    <row r="14" spans="1:29" x14ac:dyDescent="0.2">
      <c r="A14" s="31" t="s">
        <v>49</v>
      </c>
      <c r="B14" s="139"/>
      <c r="C14" s="154" t="s">
        <v>310</v>
      </c>
      <c r="D14" s="185"/>
      <c r="E14" s="23"/>
      <c r="F14" s="23"/>
      <c r="G14" s="23"/>
      <c r="H14" s="23"/>
      <c r="I14" s="23"/>
      <c r="J14" s="109"/>
      <c r="K14" s="123">
        <f>PRESSUPOST!O64</f>
        <v>0</v>
      </c>
      <c r="L14" s="123">
        <f t="shared" ref="L14:AC14" si="16">SUM(L15:L16)</f>
        <v>0</v>
      </c>
      <c r="M14" s="123">
        <f t="shared" si="16"/>
        <v>0</v>
      </c>
      <c r="N14" s="123">
        <f t="shared" si="16"/>
        <v>0</v>
      </c>
      <c r="O14" s="123">
        <f t="shared" si="16"/>
        <v>0</v>
      </c>
      <c r="P14" s="123">
        <f t="shared" si="16"/>
        <v>0</v>
      </c>
      <c r="Q14" s="123">
        <f t="shared" si="16"/>
        <v>0</v>
      </c>
      <c r="R14" s="123">
        <f t="shared" si="16"/>
        <v>0</v>
      </c>
      <c r="S14" s="123">
        <f t="shared" si="16"/>
        <v>0</v>
      </c>
      <c r="T14" s="123">
        <f t="shared" si="16"/>
        <v>0</v>
      </c>
      <c r="U14" s="123">
        <f t="shared" si="16"/>
        <v>0</v>
      </c>
      <c r="V14" s="123">
        <f t="shared" si="16"/>
        <v>0</v>
      </c>
      <c r="W14" s="123">
        <f t="shared" si="16"/>
        <v>0</v>
      </c>
      <c r="X14" s="123">
        <f t="shared" si="16"/>
        <v>0</v>
      </c>
      <c r="Y14" s="565">
        <f t="shared" si="16"/>
        <v>0</v>
      </c>
      <c r="Z14" s="565">
        <f t="shared" si="16"/>
        <v>0</v>
      </c>
      <c r="AA14" s="565">
        <f t="shared" si="16"/>
        <v>0</v>
      </c>
      <c r="AB14" s="565">
        <f t="shared" si="16"/>
        <v>0</v>
      </c>
      <c r="AC14" s="123">
        <f t="shared" si="16"/>
        <v>0</v>
      </c>
    </row>
    <row r="15" spans="1:29" x14ac:dyDescent="0.2">
      <c r="A15" s="527" t="str">
        <f>PRESSUPOST!B65</f>
        <v>02.09.08.00.</v>
      </c>
      <c r="B15" s="528">
        <f>PRESSUPOST!C65</f>
        <v>0</v>
      </c>
      <c r="C15" s="526" t="str">
        <f>IF(PRESSUPOST!D65&lt;&gt;"",PRESSUPOST!D65,"")</f>
        <v>Col.laborados</v>
      </c>
      <c r="D15" s="525">
        <f>PRESSUPOST!G65</f>
        <v>0</v>
      </c>
      <c r="E15" s="521">
        <f>PRESSUPOST!E65</f>
        <v>0</v>
      </c>
      <c r="F15" s="521">
        <f>PRESSUPOST!F65</f>
        <v>0</v>
      </c>
      <c r="G15" s="521">
        <f>PRESSUPOST!H65</f>
        <v>0</v>
      </c>
      <c r="H15" s="521">
        <f>PRESSUPOST!I65</f>
        <v>0</v>
      </c>
      <c r="I15" s="521">
        <f>PRESSUPOST!J65</f>
        <v>0</v>
      </c>
      <c r="J15" s="522">
        <f>PRESSUPOST!K65</f>
        <v>0</v>
      </c>
      <c r="K15" s="523">
        <f>PRESSUPOST!O65</f>
        <v>0</v>
      </c>
      <c r="L15" s="521">
        <f t="shared" ref="L15" si="17">IF(O15=0,0,(O15*G15)/J15)</f>
        <v>0</v>
      </c>
      <c r="M15" s="521">
        <f t="shared" ref="M15" si="18">IF(O15=0,0,(O15*H15)/J15)</f>
        <v>0</v>
      </c>
      <c r="N15" s="521">
        <f t="shared" ref="N15" si="19">IF(O15=0,0,(O15*I15)/J15)</f>
        <v>0</v>
      </c>
      <c r="O15" s="524"/>
      <c r="P15" s="105">
        <f t="shared" ref="P15" si="20">IF(D15="C",(F15/30*2.5*J15),IF(D15="FD",(F15/30*2.5*J15),0))</f>
        <v>0</v>
      </c>
      <c r="Q15" s="113">
        <f t="shared" ref="Q15" si="21">SUM(R15:T15)</f>
        <v>0</v>
      </c>
      <c r="R15" s="105">
        <f t="shared" ref="R15:R16" si="22">IF(D15="C",(F15/30*2.5*G15*B15),IF(D15="FD",(F15/30*2.5*G15*B15),0))</f>
        <v>0</v>
      </c>
      <c r="S15" s="105">
        <f t="shared" ref="S15:S16" si="23">IF(D15="C",(F15/30*2.5*H15*B15),IF(D15="FD",(F15/30*2.5*H15*B15),0))</f>
        <v>0</v>
      </c>
      <c r="T15" s="105">
        <f t="shared" ref="T15" si="24">IF(D15="C",(F15/30*2.5*I15*B15),IF(D15="FD",(F15/30*2.5*I15*B15),0))</f>
        <v>0</v>
      </c>
      <c r="U15" s="506"/>
      <c r="V15" s="503">
        <f t="shared" ref="V15:V16" si="25">IF(U15=0,0,U15*G15/J15)</f>
        <v>0</v>
      </c>
      <c r="W15" s="560">
        <f t="shared" ref="W15:W16" si="26">IF(U15=0,0,U15*H15/J15)</f>
        <v>0</v>
      </c>
      <c r="X15" s="561">
        <f t="shared" ref="X15" si="27">IF(U15=0,0,U15*I15/J15)</f>
        <v>0</v>
      </c>
      <c r="Y15" s="103">
        <f t="shared" ref="Y15" si="28">IF(D15="C",(F15/30*J15/12*12*B15),0)</f>
        <v>0</v>
      </c>
      <c r="Z15" s="105">
        <f t="shared" ref="Z15:Z16" si="29">IF(D15="C",(F15/30*G15/12*12*B15),0)</f>
        <v>0</v>
      </c>
      <c r="AA15" s="105">
        <f t="shared" ref="AA15:AA16" si="30">IF(D15="C",(F15/30*H15/12*12*B15),0)</f>
        <v>0</v>
      </c>
      <c r="AB15" s="105">
        <f t="shared" ref="AB15:AB16" si="31">IF(D15="C",(F15/30*I15/12*12*B15),0)</f>
        <v>0</v>
      </c>
      <c r="AC15" s="563">
        <f t="shared" ref="AC15" si="32">+O15+K15+Q15+U15+Y15</f>
        <v>0</v>
      </c>
    </row>
    <row r="16" spans="1:29" x14ac:dyDescent="0.2">
      <c r="A16" s="128" t="str">
        <f>PRESSUPOST!B66</f>
        <v>02.09.09.00.</v>
      </c>
      <c r="B16" s="145">
        <f>PRESSUPOST!C66</f>
        <v>0</v>
      </c>
      <c r="C16" s="131" t="str">
        <f>IF(PRESSUPOST!D66&lt;&gt;"",PRESSUPOST!D66,"")</f>
        <v/>
      </c>
      <c r="D16" s="556">
        <f>PRESSUPOST!G66</f>
        <v>0</v>
      </c>
      <c r="E16" s="129">
        <f>PRESSUPOST!E66</f>
        <v>0</v>
      </c>
      <c r="F16" s="129">
        <f>PRESSUPOST!F66</f>
        <v>0</v>
      </c>
      <c r="G16" s="129">
        <f>PRESSUPOST!H66</f>
        <v>0</v>
      </c>
      <c r="H16" s="129">
        <f>PRESSUPOST!I66</f>
        <v>0</v>
      </c>
      <c r="I16" s="129">
        <f>PRESSUPOST!J66</f>
        <v>0</v>
      </c>
      <c r="J16" s="150">
        <f>PRESSUPOST!K66</f>
        <v>0</v>
      </c>
      <c r="K16" s="130">
        <f>PRESSUPOST!O66</f>
        <v>0</v>
      </c>
      <c r="L16" s="129">
        <f t="shared" ref="L16" si="33">IF(O16=0,0,(O16*G16)/J16)</f>
        <v>0</v>
      </c>
      <c r="M16" s="129">
        <f t="shared" ref="M16" si="34">IF(O16=0,0,(O16*H16)/J16)</f>
        <v>0</v>
      </c>
      <c r="N16" s="129">
        <f t="shared" ref="N16" si="35">IF(O16=0,0,(O16*I16)/J16)</f>
        <v>0</v>
      </c>
      <c r="O16" s="192"/>
      <c r="P16" s="559">
        <f>IF(D16="C",(F16/30*2.5*J16),IF(D16="FD",(F16/30*2.5*J16),0))</f>
        <v>0</v>
      </c>
      <c r="Q16" s="530">
        <f t="shared" ref="Q16" si="36">SUM(R16:T16)</f>
        <v>0</v>
      </c>
      <c r="R16" s="559">
        <f t="shared" si="22"/>
        <v>0</v>
      </c>
      <c r="S16" s="559">
        <f t="shared" si="23"/>
        <v>0</v>
      </c>
      <c r="T16" s="559">
        <f>IF(D16="C",(F16/30*2.5*I16*B16),IF(D16="FD",(F16/30*2.5*I16*B16),0))</f>
        <v>0</v>
      </c>
      <c r="U16" s="531"/>
      <c r="V16" s="529">
        <f t="shared" si="25"/>
        <v>0</v>
      </c>
      <c r="W16" s="529">
        <f t="shared" si="26"/>
        <v>0</v>
      </c>
      <c r="X16" s="562">
        <f>IF(U16=0,0,U16*I16/J16)</f>
        <v>0</v>
      </c>
      <c r="Y16" s="530">
        <f>IF(D16="C",(F16/30*J16/12*12*B16),0)</f>
        <v>0</v>
      </c>
      <c r="Z16" s="559">
        <f t="shared" si="29"/>
        <v>0</v>
      </c>
      <c r="AA16" s="559">
        <f t="shared" si="30"/>
        <v>0</v>
      </c>
      <c r="AB16" s="559">
        <f t="shared" si="31"/>
        <v>0</v>
      </c>
      <c r="AC16" s="564">
        <f>+O16+K16+Q16+U16+Y16</f>
        <v>0</v>
      </c>
    </row>
    <row r="17" spans="1:29" x14ac:dyDescent="0.2">
      <c r="A17" s="1"/>
      <c r="B17" s="1"/>
      <c r="C17" s="2"/>
      <c r="D17" s="163"/>
      <c r="E17" s="10"/>
      <c r="F17" s="10"/>
      <c r="G17" s="10"/>
      <c r="H17" s="10"/>
      <c r="I17" s="10"/>
      <c r="J17" s="10"/>
      <c r="K17" s="10"/>
      <c r="L17" s="109"/>
      <c r="M17" s="109"/>
      <c r="N17" s="109"/>
      <c r="O17" s="10"/>
    </row>
    <row r="18" spans="1:29" x14ac:dyDescent="0.2">
      <c r="A18" s="147" t="s">
        <v>51</v>
      </c>
      <c r="B18" s="146"/>
      <c r="C18" s="36" t="s">
        <v>52</v>
      </c>
      <c r="D18" s="186"/>
      <c r="E18" s="65"/>
      <c r="F18" s="65"/>
      <c r="G18" s="65"/>
      <c r="H18" s="65"/>
      <c r="I18" s="65"/>
      <c r="J18" s="66"/>
      <c r="K18" s="513">
        <f t="shared" ref="K18:AC18" si="37">K14+K8</f>
        <v>0</v>
      </c>
      <c r="L18" s="513">
        <f t="shared" si="37"/>
        <v>0</v>
      </c>
      <c r="M18" s="513">
        <f t="shared" si="37"/>
        <v>0</v>
      </c>
      <c r="N18" s="513">
        <f t="shared" si="37"/>
        <v>0</v>
      </c>
      <c r="O18" s="514">
        <f t="shared" si="37"/>
        <v>0</v>
      </c>
      <c r="P18" s="501">
        <f t="shared" si="37"/>
        <v>0</v>
      </c>
      <c r="Q18" s="501">
        <f t="shared" si="37"/>
        <v>0</v>
      </c>
      <c r="R18" s="501">
        <f t="shared" si="37"/>
        <v>0</v>
      </c>
      <c r="S18" s="501">
        <f t="shared" si="37"/>
        <v>0</v>
      </c>
      <c r="T18" s="501">
        <f t="shared" si="37"/>
        <v>0</v>
      </c>
      <c r="U18" s="512">
        <f t="shared" si="37"/>
        <v>0</v>
      </c>
      <c r="V18" s="501">
        <f t="shared" si="37"/>
        <v>0</v>
      </c>
      <c r="W18" s="501">
        <f t="shared" si="37"/>
        <v>0</v>
      </c>
      <c r="X18" s="501">
        <f t="shared" si="37"/>
        <v>0</v>
      </c>
      <c r="Y18" s="501">
        <f t="shared" si="37"/>
        <v>0</v>
      </c>
      <c r="Z18" s="501">
        <f t="shared" si="37"/>
        <v>0</v>
      </c>
      <c r="AA18" s="501">
        <f t="shared" si="37"/>
        <v>0</v>
      </c>
      <c r="AB18" s="501">
        <f t="shared" si="37"/>
        <v>0</v>
      </c>
      <c r="AC18" s="501">
        <f t="shared" si="37"/>
        <v>0</v>
      </c>
    </row>
    <row r="20" spans="1:29" x14ac:dyDescent="0.2">
      <c r="A20" s="788" t="s">
        <v>305</v>
      </c>
      <c r="B20" s="789"/>
      <c r="C20" s="789"/>
      <c r="D20" s="789"/>
      <c r="E20" s="789"/>
      <c r="F20" s="789"/>
      <c r="G20" s="790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x14ac:dyDescent="0.2">
      <c r="A21" s="76"/>
      <c r="B21" s="76"/>
      <c r="C21" s="77"/>
      <c r="D21" s="187"/>
      <c r="E21" s="69"/>
      <c r="F21" s="78"/>
      <c r="G21" s="79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x14ac:dyDescent="0.2">
      <c r="A22" s="77" t="s">
        <v>137</v>
      </c>
      <c r="B22" s="77"/>
      <c r="C22" s="69" t="s">
        <v>307</v>
      </c>
      <c r="D22" s="69"/>
      <c r="E22" s="69"/>
      <c r="F22" s="69"/>
      <c r="G22" s="69"/>
      <c r="H22" s="69"/>
      <c r="I22" s="69"/>
      <c r="J22" s="69"/>
      <c r="K22" s="69"/>
      <c r="L22" s="68"/>
      <c r="M22" s="6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x14ac:dyDescent="0.2">
      <c r="A23" s="77"/>
      <c r="B23" s="77"/>
      <c r="C23" s="80"/>
      <c r="D23" s="187"/>
      <c r="E23" s="78"/>
      <c r="F23" s="81"/>
      <c r="G23" s="79"/>
      <c r="H23" s="81"/>
      <c r="I23" s="82"/>
      <c r="J23" s="68"/>
      <c r="K23" s="69"/>
      <c r="L23" s="68"/>
      <c r="M23" s="68"/>
    </row>
    <row r="24" spans="1:29" x14ac:dyDescent="0.2">
      <c r="A24" s="796" t="s">
        <v>128</v>
      </c>
      <c r="B24" s="177"/>
      <c r="C24" s="462" t="s">
        <v>230</v>
      </c>
      <c r="D24" s="463"/>
    </row>
    <row r="25" spans="1:29" x14ac:dyDescent="0.2">
      <c r="A25" s="809"/>
      <c r="B25" s="469"/>
      <c r="C25" s="509" t="s">
        <v>227</v>
      </c>
      <c r="D25" s="510"/>
    </row>
    <row r="26" spans="1:29" x14ac:dyDescent="0.2">
      <c r="A26" s="809"/>
      <c r="B26" s="469"/>
      <c r="C26" s="509" t="s">
        <v>226</v>
      </c>
      <c r="D26" s="510"/>
    </row>
    <row r="27" spans="1:29" x14ac:dyDescent="0.2">
      <c r="A27" s="797"/>
      <c r="B27" s="178"/>
      <c r="C27" s="791" t="s">
        <v>151</v>
      </c>
      <c r="D27" s="792"/>
    </row>
    <row r="28" spans="1:29" ht="16.5" customHeight="1" x14ac:dyDescent="0.2">
      <c r="P28" s="68"/>
      <c r="Q28" s="68"/>
    </row>
    <row r="29" spans="1:29" x14ac:dyDescent="0.2">
      <c r="A29" s="793" t="s">
        <v>134</v>
      </c>
      <c r="B29" s="174"/>
      <c r="C29" s="171" t="s">
        <v>152</v>
      </c>
      <c r="P29" s="68"/>
      <c r="Q29" s="68"/>
    </row>
    <row r="30" spans="1:29" x14ac:dyDescent="0.2">
      <c r="A30" s="794"/>
      <c r="B30" s="175"/>
      <c r="C30" s="172" t="s">
        <v>153</v>
      </c>
      <c r="P30" s="68"/>
      <c r="Q30" s="68"/>
    </row>
    <row r="31" spans="1:29" x14ac:dyDescent="0.2">
      <c r="A31" s="795"/>
      <c r="B31" s="176"/>
      <c r="C31" s="173" t="s">
        <v>154</v>
      </c>
      <c r="P31" s="68"/>
      <c r="Q31" s="68"/>
    </row>
    <row r="32" spans="1:29" x14ac:dyDescent="0.2">
      <c r="P32" s="68"/>
      <c r="Q32" s="68"/>
    </row>
    <row r="33" spans="1:17" x14ac:dyDescent="0.2">
      <c r="A33" s="77" t="s">
        <v>138</v>
      </c>
      <c r="B33" s="77"/>
      <c r="C33" s="69" t="s">
        <v>312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8"/>
      <c r="Q33" s="68"/>
    </row>
    <row r="34" spans="1:17" ht="13.5" thickBot="1" x14ac:dyDescent="0.25">
      <c r="A34" s="77" t="s">
        <v>139</v>
      </c>
      <c r="B34" s="77"/>
      <c r="C34" s="69" t="s">
        <v>313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8"/>
      <c r="Q34" s="68"/>
    </row>
    <row r="35" spans="1:17" ht="15" customHeight="1" x14ac:dyDescent="0.2">
      <c r="A35" s="201" t="s">
        <v>161</v>
      </c>
      <c r="B35" s="151"/>
      <c r="C35" s="817" t="s">
        <v>308</v>
      </c>
      <c r="D35" s="817"/>
      <c r="E35" s="817"/>
      <c r="F35" s="817"/>
      <c r="G35" s="818"/>
    </row>
    <row r="36" spans="1:17" ht="14.45" customHeight="1" x14ac:dyDescent="0.2">
      <c r="A36" s="193" t="s">
        <v>158</v>
      </c>
      <c r="B36" s="194"/>
      <c r="C36" s="815" t="s">
        <v>405</v>
      </c>
      <c r="D36" s="815"/>
      <c r="E36" s="815"/>
      <c r="F36" s="815"/>
      <c r="G36" s="816"/>
    </row>
    <row r="37" spans="1:17" ht="15" customHeight="1" x14ac:dyDescent="0.2">
      <c r="A37" s="195"/>
      <c r="B37" s="196"/>
      <c r="C37" s="810" t="s">
        <v>420</v>
      </c>
      <c r="D37" s="810"/>
      <c r="E37" s="810"/>
      <c r="F37" s="810"/>
      <c r="G37" s="811"/>
    </row>
    <row r="38" spans="1:17" ht="14.45" customHeight="1" x14ac:dyDescent="0.2">
      <c r="A38" s="193" t="s">
        <v>159</v>
      </c>
      <c r="B38" s="194"/>
      <c r="C38" s="815" t="s">
        <v>162</v>
      </c>
      <c r="D38" s="815"/>
      <c r="E38" s="815"/>
      <c r="F38" s="815"/>
      <c r="G38" s="816"/>
    </row>
    <row r="39" spans="1:17" ht="15" customHeight="1" x14ac:dyDescent="0.2">
      <c r="A39" s="195"/>
      <c r="B39" s="196"/>
      <c r="C39" s="810" t="s">
        <v>421</v>
      </c>
      <c r="D39" s="810"/>
      <c r="E39" s="810"/>
      <c r="F39" s="810"/>
      <c r="G39" s="811"/>
    </row>
    <row r="40" spans="1:17" ht="14.45" customHeight="1" x14ac:dyDescent="0.2">
      <c r="A40" s="812" t="s">
        <v>309</v>
      </c>
      <c r="B40" s="813"/>
      <c r="C40" s="813"/>
      <c r="D40" s="813"/>
      <c r="E40" s="813"/>
      <c r="F40" s="813"/>
      <c r="G40" s="814"/>
    </row>
    <row r="41" spans="1:17" ht="15" customHeight="1" thickBot="1" x14ac:dyDescent="0.25">
      <c r="A41" s="801" t="s">
        <v>314</v>
      </c>
      <c r="B41" s="802"/>
      <c r="C41" s="802"/>
      <c r="D41" s="802"/>
      <c r="E41" s="802"/>
      <c r="F41" s="802"/>
      <c r="G41" s="803"/>
    </row>
    <row r="42" spans="1:17" x14ac:dyDescent="0.2">
      <c r="A42" s="77" t="s">
        <v>140</v>
      </c>
      <c r="B42" s="69" t="s">
        <v>315</v>
      </c>
      <c r="C42" s="69"/>
      <c r="D42" s="409"/>
    </row>
    <row r="43" spans="1:17" x14ac:dyDescent="0.2">
      <c r="A43" s="77" t="s">
        <v>141</v>
      </c>
      <c r="B43" s="69" t="s">
        <v>316</v>
      </c>
      <c r="C43" s="69"/>
      <c r="D43" s="409"/>
    </row>
    <row r="44" spans="1:17" x14ac:dyDescent="0.2">
      <c r="A44" s="511" t="s">
        <v>228</v>
      </c>
      <c r="B44" s="152" t="s">
        <v>330</v>
      </c>
      <c r="D44" s="408"/>
    </row>
    <row r="45" spans="1:17" x14ac:dyDescent="0.2">
      <c r="A45" s="77" t="s">
        <v>229</v>
      </c>
      <c r="B45" s="69" t="s">
        <v>331</v>
      </c>
      <c r="C45" s="69"/>
      <c r="D45" s="409"/>
    </row>
  </sheetData>
  <sheetProtection selectLockedCells="1" selectUnlockedCells="1"/>
  <mergeCells count="22">
    <mergeCell ref="A41:G41"/>
    <mergeCell ref="E5:F5"/>
    <mergeCell ref="G5:J5"/>
    <mergeCell ref="A24:A27"/>
    <mergeCell ref="C39:G39"/>
    <mergeCell ref="A40:G40"/>
    <mergeCell ref="C37:G37"/>
    <mergeCell ref="C38:G38"/>
    <mergeCell ref="C35:G35"/>
    <mergeCell ref="C36:G36"/>
    <mergeCell ref="B3:C3"/>
    <mergeCell ref="B1:C1"/>
    <mergeCell ref="A20:G20"/>
    <mergeCell ref="C27:D27"/>
    <mergeCell ref="A29:A31"/>
    <mergeCell ref="D5:D6"/>
    <mergeCell ref="D3:K3"/>
    <mergeCell ref="P2:R2"/>
    <mergeCell ref="P3:R3"/>
    <mergeCell ref="L5:N5"/>
    <mergeCell ref="O5:O6"/>
    <mergeCell ref="D1:O1"/>
  </mergeCells>
  <pageMargins left="0.70866141732283472" right="0.39370078740157483" top="0.34" bottom="0.6" header="0.31496062992125984" footer="0.31496062992125984"/>
  <pageSetup paperSize="9" orientation="landscape" r:id="rId1"/>
  <headerFooter>
    <oddFooter>&amp;RPágina &amp;P</oddFooter>
  </headerFooter>
  <rowBreaks count="1" manualBreakCount="1">
    <brk id="1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theme="5" tint="0.59999389629810485"/>
  </sheetPr>
  <dimension ref="A1:AI54"/>
  <sheetViews>
    <sheetView zoomScale="116" zoomScaleNormal="116" zoomScalePageLayoutView="116" workbookViewId="0">
      <selection activeCell="A4" sqref="A4"/>
    </sheetView>
  </sheetViews>
  <sheetFormatPr baseColWidth="10" defaultColWidth="11.42578125" defaultRowHeight="12.75" x14ac:dyDescent="0.2"/>
  <cols>
    <col min="1" max="1" width="10.140625" style="67" bestFit="1" customWidth="1"/>
    <col min="2" max="2" width="9.140625" style="122" bestFit="1" customWidth="1"/>
    <col min="3" max="3" width="40.42578125" style="67" customWidth="1"/>
    <col min="4" max="4" width="7.28515625" style="67" customWidth="1"/>
    <col min="5" max="5" width="8.140625" style="408" customWidth="1"/>
    <col min="6" max="6" width="8.140625" style="67" customWidth="1"/>
    <col min="7" max="8" width="5.42578125" style="67" customWidth="1"/>
    <col min="9" max="9" width="7.140625" style="67" customWidth="1"/>
    <col min="10" max="10" width="7" style="67" customWidth="1"/>
    <col min="11" max="11" width="10.42578125" style="67" customWidth="1"/>
    <col min="12" max="12" width="1.28515625" style="67" customWidth="1"/>
    <col min="13" max="13" width="9.7109375" style="67" customWidth="1"/>
    <col min="14" max="14" width="10" style="67" customWidth="1"/>
    <col min="15" max="17" width="9.42578125" style="67" customWidth="1"/>
    <col min="18" max="18" width="11" style="67" customWidth="1"/>
    <col min="19" max="19" width="9.85546875" style="67" customWidth="1"/>
    <col min="20" max="21" width="8.42578125" style="67" customWidth="1"/>
    <col min="22" max="22" width="9.42578125" style="67" customWidth="1"/>
    <col min="23" max="23" width="9.140625" style="67" customWidth="1"/>
    <col min="24" max="26" width="8.42578125" style="67" customWidth="1"/>
    <col min="27" max="27" width="9.140625" style="67" customWidth="1"/>
    <col min="28" max="28" width="8.42578125" style="67" customWidth="1"/>
    <col min="29" max="30" width="7.42578125" style="67" customWidth="1"/>
    <col min="31" max="16384" width="11.42578125" style="67"/>
  </cols>
  <sheetData>
    <row r="1" spans="1:35" ht="24" customHeight="1" x14ac:dyDescent="0.2"/>
    <row r="2" spans="1:35" ht="21" customHeight="1" thickBot="1" x14ac:dyDescent="0.25"/>
    <row r="3" spans="1:35" s="161" customFormat="1" ht="17.25" thickBot="1" x14ac:dyDescent="0.35">
      <c r="A3" s="158">
        <v>2026</v>
      </c>
      <c r="B3" s="843"/>
      <c r="C3" s="844"/>
      <c r="D3" s="834">
        <f>PRESSUPOST!H3</f>
        <v>0</v>
      </c>
      <c r="E3" s="835"/>
      <c r="F3" s="835"/>
      <c r="G3" s="835"/>
      <c r="H3" s="835"/>
      <c r="I3" s="835"/>
      <c r="J3" s="835"/>
      <c r="K3" s="836"/>
      <c r="L3" s="159"/>
      <c r="M3" s="160"/>
      <c r="N3" s="160"/>
      <c r="O3" s="160"/>
      <c r="P3" s="160"/>
      <c r="Q3" s="160"/>
      <c r="R3" s="160"/>
      <c r="X3" s="160"/>
      <c r="Y3" s="160"/>
      <c r="Z3" s="160"/>
      <c r="AA3" s="160"/>
      <c r="AB3" s="160"/>
      <c r="AC3" s="160"/>
      <c r="AD3" s="160"/>
      <c r="AE3" s="160"/>
      <c r="AF3" s="162"/>
    </row>
    <row r="4" spans="1:35" ht="16.5" customHeight="1" thickBot="1" x14ac:dyDescent="0.25">
      <c r="A4" s="83"/>
      <c r="B4" s="77"/>
      <c r="C4" s="69"/>
      <c r="E4" s="400"/>
      <c r="F4" s="170"/>
      <c r="G4" s="170"/>
      <c r="H4" s="189"/>
      <c r="I4" s="775" t="s">
        <v>422</v>
      </c>
      <c r="J4" s="775"/>
      <c r="K4" s="775"/>
      <c r="L4" s="85"/>
      <c r="M4" s="86">
        <f>M5/30</f>
        <v>170.04</v>
      </c>
      <c r="N4" s="87" t="s">
        <v>144</v>
      </c>
      <c r="O4" s="86">
        <f>M4*33.35%</f>
        <v>56.70834</v>
      </c>
      <c r="P4" s="68"/>
      <c r="Q4" s="68"/>
      <c r="R4" s="68"/>
      <c r="S4" s="170"/>
      <c r="T4" s="170"/>
      <c r="U4" s="170"/>
      <c r="V4" s="170"/>
      <c r="X4" s="88"/>
      <c r="AC4" s="68"/>
      <c r="AD4" s="89"/>
      <c r="AE4" s="68"/>
      <c r="AF4" s="70"/>
    </row>
    <row r="5" spans="1:35" ht="16.5" x14ac:dyDescent="0.2">
      <c r="A5" s="840" t="s">
        <v>163</v>
      </c>
      <c r="B5" s="841"/>
      <c r="C5" s="842"/>
      <c r="D5" s="845" t="s">
        <v>317</v>
      </c>
      <c r="E5" s="846"/>
      <c r="F5" s="846"/>
      <c r="G5" s="846"/>
      <c r="H5" s="847"/>
      <c r="I5" s="776" t="s">
        <v>423</v>
      </c>
      <c r="J5" s="776"/>
      <c r="K5" s="776"/>
      <c r="L5" s="90"/>
      <c r="M5" s="86">
        <v>5101.2</v>
      </c>
      <c r="N5" s="91" t="s">
        <v>143</v>
      </c>
      <c r="O5" s="92">
        <f>M5*33.35%</f>
        <v>1701.2501999999999</v>
      </c>
      <c r="P5" s="68"/>
      <c r="Q5" s="68"/>
      <c r="R5" s="68"/>
      <c r="S5" s="170"/>
      <c r="T5" s="170"/>
      <c r="U5" s="170"/>
      <c r="V5" s="170"/>
      <c r="X5" s="88"/>
      <c r="AC5" s="68"/>
      <c r="AD5" s="68"/>
      <c r="AE5" s="68"/>
      <c r="AF5" s="70"/>
    </row>
    <row r="6" spans="1:35" ht="16.5" customHeight="1" thickBot="1" x14ac:dyDescent="0.25">
      <c r="A6" s="851"/>
      <c r="B6" s="851"/>
      <c r="C6" s="852"/>
      <c r="D6" s="848"/>
      <c r="E6" s="849"/>
      <c r="F6" s="849"/>
      <c r="G6" s="849"/>
      <c r="H6" s="850"/>
      <c r="I6" s="84"/>
      <c r="J6" s="82"/>
      <c r="AF6" s="93"/>
    </row>
    <row r="7" spans="1:35" ht="16.5" customHeight="1" x14ac:dyDescent="0.2">
      <c r="A7" s="824" t="s">
        <v>318</v>
      </c>
      <c r="B7" s="826" t="s">
        <v>329</v>
      </c>
      <c r="C7" s="828" t="s">
        <v>2</v>
      </c>
      <c r="D7" s="809" t="s">
        <v>128</v>
      </c>
      <c r="E7" s="832" t="s">
        <v>136</v>
      </c>
      <c r="F7" s="833"/>
      <c r="G7" s="830" t="s">
        <v>303</v>
      </c>
      <c r="H7" s="831"/>
      <c r="I7" s="807"/>
      <c r="J7" s="808"/>
      <c r="K7" s="71" t="s">
        <v>0</v>
      </c>
      <c r="L7" s="69"/>
      <c r="M7" s="822" t="s">
        <v>209</v>
      </c>
      <c r="N7" s="819" t="s">
        <v>320</v>
      </c>
      <c r="O7" s="820"/>
      <c r="P7" s="820"/>
      <c r="Q7" s="821"/>
      <c r="R7" s="822" t="s">
        <v>319</v>
      </c>
      <c r="S7" s="819" t="s">
        <v>302</v>
      </c>
      <c r="T7" s="820"/>
      <c r="U7" s="820"/>
      <c r="V7" s="821"/>
      <c r="W7" s="819" t="s">
        <v>306</v>
      </c>
      <c r="X7" s="820"/>
      <c r="Y7" s="820"/>
      <c r="Z7" s="821"/>
      <c r="AA7" s="819" t="s">
        <v>304</v>
      </c>
      <c r="AB7" s="820"/>
      <c r="AC7" s="820"/>
      <c r="AD7" s="821"/>
      <c r="AE7" s="822" t="s">
        <v>129</v>
      </c>
      <c r="AF7" s="93"/>
      <c r="AG7" s="93"/>
      <c r="AH7" s="93"/>
      <c r="AI7" s="93"/>
    </row>
    <row r="8" spans="1:35" x14ac:dyDescent="0.2">
      <c r="A8" s="825"/>
      <c r="B8" s="827"/>
      <c r="C8" s="829"/>
      <c r="D8" s="797"/>
      <c r="E8" s="401" t="s">
        <v>134</v>
      </c>
      <c r="F8" s="72" t="s">
        <v>135</v>
      </c>
      <c r="G8" s="94" t="s">
        <v>5</v>
      </c>
      <c r="H8" s="95" t="s">
        <v>6</v>
      </c>
      <c r="I8" s="96" t="s">
        <v>7</v>
      </c>
      <c r="J8" s="73" t="s">
        <v>8</v>
      </c>
      <c r="K8" s="75" t="s">
        <v>1</v>
      </c>
      <c r="L8" s="69"/>
      <c r="M8" s="823"/>
      <c r="N8" s="75" t="s">
        <v>1</v>
      </c>
      <c r="O8" s="75" t="s">
        <v>252</v>
      </c>
      <c r="P8" s="75" t="s">
        <v>3</v>
      </c>
      <c r="Q8" s="75" t="s">
        <v>4</v>
      </c>
      <c r="R8" s="823"/>
      <c r="S8" s="75" t="s">
        <v>1</v>
      </c>
      <c r="T8" s="75" t="s">
        <v>252</v>
      </c>
      <c r="U8" s="75" t="s">
        <v>3</v>
      </c>
      <c r="V8" s="75" t="s">
        <v>4</v>
      </c>
      <c r="W8" s="75" t="s">
        <v>1</v>
      </c>
      <c r="X8" s="75" t="s">
        <v>252</v>
      </c>
      <c r="Y8" s="75" t="s">
        <v>3</v>
      </c>
      <c r="Z8" s="75" t="s">
        <v>4</v>
      </c>
      <c r="AA8" s="75" t="s">
        <v>1</v>
      </c>
      <c r="AB8" s="75" t="s">
        <v>252</v>
      </c>
      <c r="AC8" s="75" t="s">
        <v>3</v>
      </c>
      <c r="AD8" s="75" t="s">
        <v>4</v>
      </c>
      <c r="AE8" s="823"/>
      <c r="AF8" s="93"/>
      <c r="AG8" s="397"/>
      <c r="AH8" s="397"/>
      <c r="AI8" s="397"/>
    </row>
    <row r="9" spans="1:35" s="98" customFormat="1" x14ac:dyDescent="0.25">
      <c r="A9" s="46" t="s">
        <v>54</v>
      </c>
      <c r="B9" s="39"/>
      <c r="C9" s="47" t="s">
        <v>55</v>
      </c>
      <c r="D9" s="399"/>
      <c r="E9" s="402"/>
      <c r="F9" s="47"/>
      <c r="G9" s="47"/>
      <c r="H9" s="47"/>
      <c r="I9" s="47"/>
      <c r="J9" s="47"/>
      <c r="K9" s="48">
        <f>SUM(K10:K13)</f>
        <v>0</v>
      </c>
      <c r="L9" s="49"/>
      <c r="M9" s="48">
        <f t="shared" ref="M9:AE9" si="0">SUM(M10:M13)</f>
        <v>0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 t="shared" si="0"/>
        <v>0</v>
      </c>
      <c r="R9" s="48">
        <f t="shared" si="0"/>
        <v>0</v>
      </c>
      <c r="S9" s="48">
        <f t="shared" si="0"/>
        <v>0</v>
      </c>
      <c r="T9" s="48">
        <f t="shared" si="0"/>
        <v>0</v>
      </c>
      <c r="U9" s="48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8">
        <f t="shared" si="0"/>
        <v>0</v>
      </c>
      <c r="Z9" s="48">
        <f t="shared" si="0"/>
        <v>0</v>
      </c>
      <c r="AA9" s="48">
        <f t="shared" si="0"/>
        <v>0</v>
      </c>
      <c r="AB9" s="48">
        <f t="shared" si="0"/>
        <v>0</v>
      </c>
      <c r="AC9" s="48">
        <f t="shared" si="0"/>
        <v>0</v>
      </c>
      <c r="AD9" s="48">
        <f t="shared" si="0"/>
        <v>0</v>
      </c>
      <c r="AE9" s="48">
        <f t="shared" si="0"/>
        <v>0</v>
      </c>
      <c r="AF9" s="97"/>
      <c r="AG9" s="398"/>
      <c r="AH9" s="398"/>
      <c r="AI9" s="398"/>
    </row>
    <row r="10" spans="1:35" x14ac:dyDescent="0.2">
      <c r="A10" s="99" t="str">
        <f>PRESSUPOST!B77</f>
        <v>03.01.01.00.</v>
      </c>
      <c r="B10" s="100">
        <f>PRESSUPOST!C77</f>
        <v>0</v>
      </c>
      <c r="C10" s="101" t="str">
        <f>PRESSUPOST!D77</f>
        <v>Director/a</v>
      </c>
      <c r="D10" s="111">
        <f>PRESSUPOST!G77</f>
        <v>0</v>
      </c>
      <c r="E10" s="411" t="s">
        <v>213</v>
      </c>
      <c r="F10" s="102">
        <f>PRESSUPOST!F77</f>
        <v>0</v>
      </c>
      <c r="G10" s="102">
        <f>PRESSUPOST!H77</f>
        <v>0</v>
      </c>
      <c r="H10" s="102">
        <f>PRESSUPOST!I77</f>
        <v>0</v>
      </c>
      <c r="I10" s="102">
        <f>PRESSUPOST!J77</f>
        <v>0</v>
      </c>
      <c r="J10" s="102">
        <f>SUM(G10:I10)</f>
        <v>0</v>
      </c>
      <c r="K10" s="103">
        <f>J10*F10*B10</f>
        <v>0</v>
      </c>
      <c r="L10" s="104"/>
      <c r="M10" s="105">
        <f>IF(D10="C",IF(F10&lt;$M$5,F10*0.3335,$M$5*0.3335),IF(D10="F",IF(F10&lt;$M$5,F10*0.3215,$M$5*0.3215),IF(D10="FD",IF(F10&lt;$M$5,F10*0.3215,$M$5*0.3215),IF(D10="M",0,0))))</f>
        <v>0</v>
      </c>
      <c r="N10" s="106">
        <f>M10*J10*B10</f>
        <v>0</v>
      </c>
      <c r="O10" s="105">
        <f>+M10*G10*B10</f>
        <v>0</v>
      </c>
      <c r="P10" s="105">
        <f>+M10*H10*B10</f>
        <v>0</v>
      </c>
      <c r="Q10" s="105">
        <f t="shared" ref="Q10" si="1">+M10*I10*B10</f>
        <v>0</v>
      </c>
      <c r="R10" s="105">
        <f>IF(D10="C",(F10/30*2.5*J10),IF(D10="FD",(F10/30*2.5*J10),0))</f>
        <v>0</v>
      </c>
      <c r="S10" s="103">
        <f>SUM(T10:V10)</f>
        <v>0</v>
      </c>
      <c r="T10" s="105">
        <f>IF(D10="C",(F10/30*2.5*G10*B10),IF(D10="FD",(F10/30*2.5*G10*B10),0))</f>
        <v>0</v>
      </c>
      <c r="U10" s="105">
        <f>IF(D10="C",(F10/30*2.5*H10*B10),IF(D10="FD",(F10/30*2.5*H10*B10),0))</f>
        <v>0</v>
      </c>
      <c r="V10" s="105">
        <f>IF(D10="C",(F10/30*2.5*I10*B10),IF(D10="FD",(F10/30*2.5*I10*B10),0))</f>
        <v>0</v>
      </c>
      <c r="W10" s="103">
        <f>IF(D10="C",IF(R10&lt;$M$5*2.5*J10/30,R10*0.3335*B10,$M$5*2.5*J10/30*0.3335*B10),IF(D10="FD",IF(R10&lt;$M$5*2.5*J10/30,R10*0.3215*B10,$M$5*2.5*J10/30*0.3215*B10),0))</f>
        <v>0</v>
      </c>
      <c r="X10" s="105">
        <f>IF(W10=0,0,W10*G10/J10)</f>
        <v>0</v>
      </c>
      <c r="Y10" s="105">
        <f>IF(W10=0,0,W10*H10/J10)</f>
        <v>0</v>
      </c>
      <c r="Z10" s="105">
        <f>IF(W10=0,0,W10*I10/J10)</f>
        <v>0</v>
      </c>
      <c r="AA10" s="103">
        <f>IF(D10="C",(F10/30*J10/12*12*B10),0)</f>
        <v>0</v>
      </c>
      <c r="AB10" s="105">
        <f>IF(D10="C",(F10/30*G10/12*12*B10),0)</f>
        <v>0</v>
      </c>
      <c r="AC10" s="105">
        <f>IF(D10="C",(F10/30*H10/12*12*B10),0)</f>
        <v>0</v>
      </c>
      <c r="AD10" s="105">
        <f>IF(D10="C",(F10/30*I10/12*12*B10),0)</f>
        <v>0</v>
      </c>
      <c r="AE10" s="106">
        <f>+K10+N10+S10+W10+AA10</f>
        <v>0</v>
      </c>
      <c r="AF10" s="107"/>
      <c r="AG10" s="109"/>
      <c r="AH10" s="109"/>
      <c r="AI10" s="398"/>
    </row>
    <row r="11" spans="1:35" x14ac:dyDescent="0.2">
      <c r="A11" s="99" t="str">
        <f>PRESSUPOST!B78</f>
        <v>03.01.01.01</v>
      </c>
      <c r="B11" s="100">
        <f>PRESSUPOST!C78</f>
        <v>0</v>
      </c>
      <c r="C11" s="101" t="str">
        <f>PRESSUPOST!D78</f>
        <v>Subdirector/a</v>
      </c>
      <c r="D11" s="111">
        <f>PRESSUPOST!G78</f>
        <v>0</v>
      </c>
      <c r="E11" s="411" t="s">
        <v>213</v>
      </c>
      <c r="F11" s="102">
        <f>PRESSUPOST!F78</f>
        <v>0</v>
      </c>
      <c r="G11" s="102">
        <f>PRESSUPOST!H78</f>
        <v>0</v>
      </c>
      <c r="H11" s="102">
        <f>PRESSUPOST!I78</f>
        <v>0</v>
      </c>
      <c r="I11" s="102">
        <f>PRESSUPOST!J78</f>
        <v>0</v>
      </c>
      <c r="J11" s="102">
        <f t="shared" ref="J11:J12" si="2">SUM(G11:I11)</f>
        <v>0</v>
      </c>
      <c r="K11" s="103">
        <f>J11*F11*B11</f>
        <v>0</v>
      </c>
      <c r="L11" s="104"/>
      <c r="M11" s="105">
        <f t="shared" ref="M11:M13" si="3">IF(D11="C",IF(F11&lt;$M$5,F11*0.3335,$M$5*0.3335),IF(D11="F",IF(F11&lt;$M$5,F11*0.3215,$M$5*0.3215),IF(D11="FD",IF(F11&lt;$M$5,F11*0.3215,$M$5*0.3215),IF(D11="M",0,0))))</f>
        <v>0</v>
      </c>
      <c r="N11" s="106">
        <f>M11*J11*B11</f>
        <v>0</v>
      </c>
      <c r="O11" s="105">
        <f>+M11*G11*B11</f>
        <v>0</v>
      </c>
      <c r="P11" s="105">
        <f>+M11*H11*B11</f>
        <v>0</v>
      </c>
      <c r="Q11" s="105">
        <f t="shared" ref="Q11:Q12" si="4">+M11*I11*B11</f>
        <v>0</v>
      </c>
      <c r="R11" s="105">
        <f>IF(D11="C",(F11/30*2.5*J11),IF(D11="FD",(F11/30*2.5*J11),0))</f>
        <v>0</v>
      </c>
      <c r="S11" s="103">
        <f>SUM(T11:V11)</f>
        <v>0</v>
      </c>
      <c r="T11" s="105">
        <f>IF(D11="C",(F11/30*2.5*G11*B11),IF(D11="FD",(F11/30*2.5*G11*B11),0))</f>
        <v>0</v>
      </c>
      <c r="U11" s="105">
        <f t="shared" ref="U11:U12" si="5">IF(D11="C",(F11/30*2.5*H11*B11),IF(D11="FD",(F11/30*2.5*H11*B11),0))</f>
        <v>0</v>
      </c>
      <c r="V11" s="105">
        <f t="shared" ref="V11:V12" si="6">IF(D11="C",(F11/30*2.5*I11*B11),IF(D11="FD",(F11/30*2.5*I11*B11),0))</f>
        <v>0</v>
      </c>
      <c r="W11" s="103">
        <f t="shared" ref="W11:W13" si="7">IF(D11="C",IF(R11&lt;$M$5*2.5*J11/30,R11*0.3335*B11,$M$5*2.5*J11/30*0.3335*B11),IF(D11="FD",IF(R11&lt;$M$5*2.5*J11/30,R11*0.3215*B11,$M$5*2.5*J11/30*0.3215*B11),0))</f>
        <v>0</v>
      </c>
      <c r="X11" s="105">
        <f>IF(W11=0,0,W11*G11/J11)</f>
        <v>0</v>
      </c>
      <c r="Y11" s="105">
        <f t="shared" ref="Y11:Y12" si="8">IF(W11=0,0,W11*H11/J11)</f>
        <v>0</v>
      </c>
      <c r="Z11" s="105">
        <f t="shared" ref="Z11:Z12" si="9">IF(W11=0,0,W11*I11/J11)</f>
        <v>0</v>
      </c>
      <c r="AA11" s="103">
        <f t="shared" ref="AA11:AA12" si="10">IF(D11="C",(F11/30*J11/12*12*B11),0)</f>
        <v>0</v>
      </c>
      <c r="AB11" s="105">
        <f t="shared" ref="AB11:AB12" si="11">IF(D11="C",(F11/30*G11/12*12*B11),0)</f>
        <v>0</v>
      </c>
      <c r="AC11" s="105">
        <f t="shared" ref="AC11:AC12" si="12">IF(D11="C",(F11/30*H11/12*12*B11),0)</f>
        <v>0</v>
      </c>
      <c r="AD11" s="105">
        <f t="shared" ref="AD11:AD12" si="13">IF(D11="C",(F11/30*I11/12*12*B11),0)</f>
        <v>0</v>
      </c>
      <c r="AE11" s="106">
        <f t="shared" ref="AE11:AE12" si="14">+K11+N11+S11+W11+AA11</f>
        <v>0</v>
      </c>
      <c r="AF11" s="107"/>
      <c r="AG11" s="109"/>
      <c r="AH11" s="109"/>
      <c r="AI11" s="398"/>
    </row>
    <row r="12" spans="1:35" x14ac:dyDescent="0.2">
      <c r="A12" s="99" t="str">
        <f>PRESSUPOST!B79</f>
        <v>03.01.13.00.</v>
      </c>
      <c r="B12" s="100">
        <f>PRESSUPOST!C79</f>
        <v>0</v>
      </c>
      <c r="C12" s="101" t="str">
        <f>PRESSUPOST!D79</f>
        <v>Becaris/àries</v>
      </c>
      <c r="D12" s="111">
        <f>PRESSUPOST!G79</f>
        <v>0</v>
      </c>
      <c r="E12" s="411" t="s">
        <v>213</v>
      </c>
      <c r="F12" s="102">
        <f>PRESSUPOST!F79</f>
        <v>0</v>
      </c>
      <c r="G12" s="102">
        <f>PRESSUPOST!H79</f>
        <v>0</v>
      </c>
      <c r="H12" s="102">
        <f>PRESSUPOST!I79</f>
        <v>0</v>
      </c>
      <c r="I12" s="102">
        <f>PRESSUPOST!J79</f>
        <v>0</v>
      </c>
      <c r="J12" s="102">
        <f t="shared" si="2"/>
        <v>0</v>
      </c>
      <c r="K12" s="103">
        <f>J12*F12*B12</f>
        <v>0</v>
      </c>
      <c r="L12" s="109"/>
      <c r="M12" s="105">
        <f t="shared" si="3"/>
        <v>0</v>
      </c>
      <c r="N12" s="106">
        <f t="shared" ref="N12" si="15">M12*J12*B12</f>
        <v>0</v>
      </c>
      <c r="O12" s="105">
        <f t="shared" ref="O12" si="16">+M12*G12*B12</f>
        <v>0</v>
      </c>
      <c r="P12" s="105">
        <f t="shared" ref="P12" si="17">+M12*H12*B12</f>
        <v>0</v>
      </c>
      <c r="Q12" s="105">
        <f t="shared" si="4"/>
        <v>0</v>
      </c>
      <c r="R12" s="105">
        <f t="shared" ref="R12" si="18">IF(D12="C",(F12/30*2.5*J12),IF(D12="FD",(F12/30*2.5*J12),0))</f>
        <v>0</v>
      </c>
      <c r="S12" s="103">
        <f t="shared" ref="S12" si="19">SUM(T12:V12)</f>
        <v>0</v>
      </c>
      <c r="T12" s="105">
        <f t="shared" ref="T12" si="20">IF(D12="C",(F12/30*2.5*G12*B12),IF(D12="FD",(F12/30*2.5*G12*B12),0))</f>
        <v>0</v>
      </c>
      <c r="U12" s="105">
        <f t="shared" si="5"/>
        <v>0</v>
      </c>
      <c r="V12" s="105">
        <f t="shared" si="6"/>
        <v>0</v>
      </c>
      <c r="W12" s="103">
        <f t="shared" si="7"/>
        <v>0</v>
      </c>
      <c r="X12" s="105">
        <f t="shared" ref="X12" si="21">IF(W12=0,0,W12*G12/J12)</f>
        <v>0</v>
      </c>
      <c r="Y12" s="105">
        <f t="shared" si="8"/>
        <v>0</v>
      </c>
      <c r="Z12" s="105">
        <f t="shared" si="9"/>
        <v>0</v>
      </c>
      <c r="AA12" s="103">
        <f t="shared" si="10"/>
        <v>0</v>
      </c>
      <c r="AB12" s="105">
        <f t="shared" si="11"/>
        <v>0</v>
      </c>
      <c r="AC12" s="105">
        <f t="shared" si="12"/>
        <v>0</v>
      </c>
      <c r="AD12" s="105">
        <f t="shared" si="13"/>
        <v>0</v>
      </c>
      <c r="AE12" s="106">
        <f t="shared" si="14"/>
        <v>0</v>
      </c>
    </row>
    <row r="13" spans="1:35" x14ac:dyDescent="0.2">
      <c r="A13" s="99" t="str">
        <f>PRESSUPOST!B80</f>
        <v>03.01.14.00.</v>
      </c>
      <c r="B13" s="100">
        <f>PRESSUPOST!C80</f>
        <v>0</v>
      </c>
      <c r="C13" s="101">
        <f>PRESSUPOST!D80</f>
        <v>0</v>
      </c>
      <c r="D13" s="111">
        <f>PRESSUPOST!G80</f>
        <v>0</v>
      </c>
      <c r="E13" s="411" t="s">
        <v>213</v>
      </c>
      <c r="F13" s="102">
        <f>PRESSUPOST!F80</f>
        <v>0</v>
      </c>
      <c r="G13" s="102">
        <f>PRESSUPOST!H80</f>
        <v>0</v>
      </c>
      <c r="H13" s="102">
        <f>PRESSUPOST!I80</f>
        <v>0</v>
      </c>
      <c r="I13" s="102">
        <f>PRESSUPOST!J80</f>
        <v>0</v>
      </c>
      <c r="J13" s="102">
        <f t="shared" ref="J13" si="22">SUM(G13:I13)</f>
        <v>0</v>
      </c>
      <c r="K13" s="103">
        <f>J13*F13*B13</f>
        <v>0</v>
      </c>
      <c r="L13" s="109"/>
      <c r="M13" s="105">
        <f t="shared" si="3"/>
        <v>0</v>
      </c>
      <c r="N13" s="106">
        <f t="shared" ref="N13" si="23">M13*J13*B13</f>
        <v>0</v>
      </c>
      <c r="O13" s="105">
        <f t="shared" ref="O13" si="24">+M13*G13*B13</f>
        <v>0</v>
      </c>
      <c r="P13" s="105">
        <f t="shared" ref="P13" si="25">+M13*H13*B13</f>
        <v>0</v>
      </c>
      <c r="Q13" s="105">
        <f t="shared" ref="Q13" si="26">+M13*I13*B13</f>
        <v>0</v>
      </c>
      <c r="R13" s="105">
        <f t="shared" ref="R13" si="27">IF(D13="C",(F13/30*2.5*J13),IF(D13="FD",(F13/30*2.5*J13),0))</f>
        <v>0</v>
      </c>
      <c r="S13" s="103">
        <f t="shared" ref="S13" si="28">SUM(T13:V13)</f>
        <v>0</v>
      </c>
      <c r="T13" s="105">
        <f t="shared" ref="T13" si="29">IF(D13="C",(F13/30*2.5*G13*B13),IF(D13="FD",(F13/30*2.5*G13*B13),0))</f>
        <v>0</v>
      </c>
      <c r="U13" s="105">
        <f t="shared" ref="U13" si="30">IF(D13="C",(F13/30*2.5*H13*B13),IF(D13="FD",(F13/30*2.5*H13*B13),0))</f>
        <v>0</v>
      </c>
      <c r="V13" s="105">
        <f t="shared" ref="V13" si="31">IF(D13="C",(F13/30*2.5*I13*B13),IF(D13="FD",(F13/30*2.5*I13*B13),0))</f>
        <v>0</v>
      </c>
      <c r="W13" s="103">
        <f t="shared" si="7"/>
        <v>0</v>
      </c>
      <c r="X13" s="105">
        <f t="shared" ref="X13" si="32">IF(W13=0,0,W13*G13/J13)</f>
        <v>0</v>
      </c>
      <c r="Y13" s="105">
        <f t="shared" ref="Y13" si="33">IF(W13=0,0,W13*H13/J13)</f>
        <v>0</v>
      </c>
      <c r="Z13" s="105">
        <f t="shared" ref="Z13" si="34">IF(W13=0,0,W13*I13/J13)</f>
        <v>0</v>
      </c>
      <c r="AA13" s="103">
        <f t="shared" ref="AA13" si="35">IF(D13="C",(F13/30*J13/12*12*B13),0)</f>
        <v>0</v>
      </c>
      <c r="AB13" s="105">
        <f t="shared" ref="AB13" si="36">IF(D13="C",(F13/30*G13/12*12*B13),0)</f>
        <v>0</v>
      </c>
      <c r="AC13" s="105">
        <f t="shared" ref="AC13" si="37">IF(D13="C",(F13/30*H13/12*12*B13),0)</f>
        <v>0</v>
      </c>
      <c r="AD13" s="105">
        <f t="shared" ref="AD13" si="38">IF(D13="C",(F13/30*I13/12*12*B13),0)</f>
        <v>0</v>
      </c>
      <c r="AE13" s="106">
        <f t="shared" ref="AE13" si="39">+K13+N13+S13+W13+AA13</f>
        <v>0</v>
      </c>
    </row>
    <row r="14" spans="1:35" s="98" customFormat="1" x14ac:dyDescent="0.25">
      <c r="A14" s="46" t="s">
        <v>59</v>
      </c>
      <c r="B14" s="39"/>
      <c r="C14" s="47" t="s">
        <v>60</v>
      </c>
      <c r="D14" s="56"/>
      <c r="E14" s="412"/>
      <c r="F14" s="47"/>
      <c r="G14" s="47"/>
      <c r="H14" s="47"/>
      <c r="I14" s="47"/>
      <c r="J14" s="47"/>
      <c r="K14" s="48">
        <f>SUM(K15:K26)</f>
        <v>0</v>
      </c>
      <c r="L14" s="49">
        <f>SUM(L15:L25)</f>
        <v>0</v>
      </c>
      <c r="M14" s="48">
        <f t="shared" ref="M14:AE14" si="40">SUM(M15:M26)</f>
        <v>0</v>
      </c>
      <c r="N14" s="48">
        <f t="shared" si="40"/>
        <v>0</v>
      </c>
      <c r="O14" s="48">
        <f t="shared" si="40"/>
        <v>0</v>
      </c>
      <c r="P14" s="48">
        <f t="shared" si="40"/>
        <v>0</v>
      </c>
      <c r="Q14" s="48">
        <f>SUM(Q15:Q26)</f>
        <v>0</v>
      </c>
      <c r="R14" s="48">
        <f t="shared" si="40"/>
        <v>0</v>
      </c>
      <c r="S14" s="48">
        <f t="shared" si="40"/>
        <v>0</v>
      </c>
      <c r="T14" s="48">
        <f t="shared" si="40"/>
        <v>0</v>
      </c>
      <c r="U14" s="48">
        <f t="shared" si="40"/>
        <v>0</v>
      </c>
      <c r="V14" s="48">
        <f t="shared" si="40"/>
        <v>0</v>
      </c>
      <c r="W14" s="48">
        <f t="shared" si="40"/>
        <v>0</v>
      </c>
      <c r="X14" s="48">
        <f t="shared" si="40"/>
        <v>0</v>
      </c>
      <c r="Y14" s="48">
        <f>SUM(Y15:Y26)</f>
        <v>0</v>
      </c>
      <c r="Z14" s="48">
        <f t="shared" si="40"/>
        <v>0</v>
      </c>
      <c r="AA14" s="48">
        <f t="shared" si="40"/>
        <v>0</v>
      </c>
      <c r="AB14" s="48">
        <f t="shared" si="40"/>
        <v>0</v>
      </c>
      <c r="AC14" s="48">
        <f t="shared" si="40"/>
        <v>0</v>
      </c>
      <c r="AD14" s="48">
        <f t="shared" si="40"/>
        <v>0</v>
      </c>
      <c r="AE14" s="48">
        <f t="shared" si="40"/>
        <v>0</v>
      </c>
      <c r="AF14" s="97"/>
    </row>
    <row r="15" spans="1:35" x14ac:dyDescent="0.2">
      <c r="A15" s="99" t="str">
        <f>PRESSUPOST!B83</f>
        <v>03.02.01.00.</v>
      </c>
      <c r="B15" s="110">
        <f>PRESSUPOST!C83</f>
        <v>0</v>
      </c>
      <c r="C15" s="101" t="str">
        <f>PRESSUPOST!D83</f>
        <v xml:space="preserve">Director/a de producció </v>
      </c>
      <c r="D15" s="111">
        <f>PRESSUPOST!G83</f>
        <v>0</v>
      </c>
      <c r="E15" s="411" t="s">
        <v>213</v>
      </c>
      <c r="F15" s="102">
        <f>PRESSUPOST!F83</f>
        <v>0</v>
      </c>
      <c r="G15" s="102">
        <f>PRESSUPOST!H83</f>
        <v>0</v>
      </c>
      <c r="H15" s="102">
        <f>PRESSUPOST!I83</f>
        <v>0</v>
      </c>
      <c r="I15" s="102">
        <f>PRESSUPOST!J83</f>
        <v>0</v>
      </c>
      <c r="J15" s="102">
        <f t="shared" ref="J15" si="41">SUM(G15:I15)</f>
        <v>0</v>
      </c>
      <c r="K15" s="103">
        <f t="shared" ref="K15" si="42">J15*F15*B15</f>
        <v>0</v>
      </c>
      <c r="L15" s="109"/>
      <c r="M15" s="105">
        <f>IF(D15="C",IF(F15&lt;$M$5,F15*0.3335,$M$5*0.3335),IF(D15="F",IF(F15&lt;$M$5,F15*0.3215,$M$5*0.3215),IF(D15="FD",IF(F15&lt;$M$5,F15*0.3215,$M$5*0.3215),IF(D15="M",0,0))))</f>
        <v>0</v>
      </c>
      <c r="N15" s="106">
        <f t="shared" ref="N15" si="43">M15*J15*B15</f>
        <v>0</v>
      </c>
      <c r="O15" s="105">
        <f t="shared" ref="O15" si="44">+M15*G15*B15</f>
        <v>0</v>
      </c>
      <c r="P15" s="105">
        <f t="shared" ref="P15" si="45">+M15*H15*B15</f>
        <v>0</v>
      </c>
      <c r="Q15" s="105">
        <f t="shared" ref="Q15" si="46">+M15*I15*B15</f>
        <v>0</v>
      </c>
      <c r="R15" s="105">
        <f t="shared" ref="R15" si="47">IF(D15="C",(F15/30*2.5*J15),IF(D15="FD",(F15/30*2.5*J15),0))</f>
        <v>0</v>
      </c>
      <c r="S15" s="103">
        <f t="shared" ref="S15" si="48">SUM(T15:V15)</f>
        <v>0</v>
      </c>
      <c r="T15" s="105">
        <f t="shared" ref="T15" si="49">IF(D15="C",(F15/30*2.5*G15*B15),IF(D15="FD",(F15/30*2.5*G15*B15),0))</f>
        <v>0</v>
      </c>
      <c r="U15" s="105">
        <f t="shared" ref="U15" si="50">IF(D15="C",(F15/30*2.5*H15*B15),IF(D15="FD",(F15/30*2.5*H15*B15),0))</f>
        <v>0</v>
      </c>
      <c r="V15" s="105">
        <f t="shared" ref="V15" si="51">IF(D15="C",(F15/30*2.5*I15*B15),IF(D15="FD",(F15/30*2.5*I15*B15),0))</f>
        <v>0</v>
      </c>
      <c r="W15" s="103">
        <f>IF(D15="C",IF(R15&lt;$M$5*2.5*J15/30,R15*0.3335*B15,$M$5*2.5*J15/30*0.3335*B15),IF(D15="FD",IF(R15&lt;$M$5*2.5*J15/30,R15*0.3215*B15,$M$5*2.5*J15/30*0.3215*B15),0))</f>
        <v>0</v>
      </c>
      <c r="X15" s="105">
        <f t="shared" ref="X15" si="52">IF(W15=0,0,W15*G15/J15)</f>
        <v>0</v>
      </c>
      <c r="Y15" s="105">
        <f t="shared" ref="Y15" si="53">IF(W15=0,0,W15*H15/J15)</f>
        <v>0</v>
      </c>
      <c r="Z15" s="105">
        <f t="shared" ref="Z15" si="54">IF(W15=0,0,W15*I15/J15)</f>
        <v>0</v>
      </c>
      <c r="AA15" s="103">
        <f>IF(D15="C",(F15/30*J15/12*12*B15),0)</f>
        <v>0</v>
      </c>
      <c r="AB15" s="105">
        <f>IF(D15="C",(F15/30*G15/12*12*B15),0)</f>
        <v>0</v>
      </c>
      <c r="AC15" s="105">
        <f>IF(D15="C",(F15/30*H15/12*12*B15),0)</f>
        <v>0</v>
      </c>
      <c r="AD15" s="105">
        <f>IF(D15="C",(F15/30*I15/12*12*B15),0)</f>
        <v>0</v>
      </c>
      <c r="AE15" s="106">
        <f t="shared" ref="AE15" si="55">+K15+N15+S15+W15+AA15</f>
        <v>0</v>
      </c>
    </row>
    <row r="16" spans="1:35" x14ac:dyDescent="0.2">
      <c r="A16" s="99" t="str">
        <f>PRESSUPOST!B84</f>
        <v>03.02.02.00.</v>
      </c>
      <c r="B16" s="110">
        <f>PRESSUPOST!C84</f>
        <v>0</v>
      </c>
      <c r="C16" s="101" t="str">
        <f>PRESSUPOST!D84</f>
        <v>Cap de producció</v>
      </c>
      <c r="D16" s="111">
        <f>PRESSUPOST!G84</f>
        <v>0</v>
      </c>
      <c r="E16" s="411" t="s">
        <v>213</v>
      </c>
      <c r="F16" s="102">
        <f>PRESSUPOST!F84</f>
        <v>0</v>
      </c>
      <c r="G16" s="102">
        <f>PRESSUPOST!H84</f>
        <v>0</v>
      </c>
      <c r="H16" s="102">
        <f>PRESSUPOST!I84</f>
        <v>0</v>
      </c>
      <c r="I16" s="102">
        <f>PRESSUPOST!J84</f>
        <v>0</v>
      </c>
      <c r="J16" s="102">
        <f t="shared" ref="J16" si="56">SUM(G16:I16)</f>
        <v>0</v>
      </c>
      <c r="K16" s="103">
        <f t="shared" ref="K16" si="57">J16*F16*B16</f>
        <v>0</v>
      </c>
      <c r="L16" s="109"/>
      <c r="M16" s="105">
        <f t="shared" ref="M16:M26" si="58">IF(D16="C",IF(F16&lt;$M$5,F16*0.3335,$M$5*0.3335),IF(D16="F",IF(F16&lt;$M$5,F16*0.3215,$M$5*0.3215),IF(D16="FD",IF(F16&lt;$M$5,F16*0.3215,$M$5*0.3215),IF(D16="M",0,0))))</f>
        <v>0</v>
      </c>
      <c r="N16" s="106">
        <f t="shared" ref="N16" si="59">M16*J16*B16</f>
        <v>0</v>
      </c>
      <c r="O16" s="105">
        <f t="shared" ref="O16" si="60">+M16*G16*B16</f>
        <v>0</v>
      </c>
      <c r="P16" s="105">
        <f t="shared" ref="P16" si="61">+M16*H16*B16</f>
        <v>0</v>
      </c>
      <c r="Q16" s="105">
        <f t="shared" ref="Q16" si="62">+M16*I16*B16</f>
        <v>0</v>
      </c>
      <c r="R16" s="105">
        <f t="shared" ref="R16" si="63">IF(D16="C",(F16/30*2.5*J16),IF(D16="FD",(F16/30*2.5*J16),0))</f>
        <v>0</v>
      </c>
      <c r="S16" s="103">
        <f t="shared" ref="S16" si="64">SUM(T16:V16)</f>
        <v>0</v>
      </c>
      <c r="T16" s="105">
        <f t="shared" ref="T16" si="65">IF(D16="C",(F16/30*2.5*G16*B16),IF(D16="FD",(F16/30*2.5*G16*B16),0))</f>
        <v>0</v>
      </c>
      <c r="U16" s="105">
        <f t="shared" ref="U16" si="66">IF(D16="C",(F16/30*2.5*H16*B16),IF(D16="FD",(F16/30*2.5*H16*B16),0))</f>
        <v>0</v>
      </c>
      <c r="V16" s="105">
        <f t="shared" ref="V16" si="67">IF(D16="C",(F16/30*2.5*I16*B16),IF(D16="FD",(F16/30*2.5*I16*B16),0))</f>
        <v>0</v>
      </c>
      <c r="W16" s="103">
        <f t="shared" ref="W16:W26" si="68">IF(D16="C",IF(R16&lt;$M$5*2.5*J16/30,R16*0.3335*B16,$M$5*2.5*J16/30*0.3335*B16),IF(D16="FD",IF(R16&lt;$M$5*2.5*J16/30,R16*0.3215*B16,$M$5*2.5*J16/30*0.3215*B16),0))</f>
        <v>0</v>
      </c>
      <c r="X16" s="105">
        <f t="shared" ref="X16" si="69">IF(W16=0,0,W16*G16/J16)</f>
        <v>0</v>
      </c>
      <c r="Y16" s="105">
        <f t="shared" ref="Y16" si="70">IF(W16=0,0,W16*H16/J16)</f>
        <v>0</v>
      </c>
      <c r="Z16" s="105">
        <f t="shared" ref="Z16" si="71">IF(W16=0,0,W16*I16/J16)</f>
        <v>0</v>
      </c>
      <c r="AA16" s="103">
        <f t="shared" ref="AA16" si="72">IF(D16="C",(F16/30*J16/12*12*B16),0)</f>
        <v>0</v>
      </c>
      <c r="AB16" s="105">
        <f t="shared" ref="AB16" si="73">IF(D16="C",(F16/30*G16/12*12*B16),0)</f>
        <v>0</v>
      </c>
      <c r="AC16" s="105">
        <f t="shared" ref="AC16" si="74">IF(D16="C",(F16/30*H16/12*12*B16),0)</f>
        <v>0</v>
      </c>
      <c r="AD16" s="105">
        <f t="shared" ref="AD16" si="75">IF(D16="C",(F16/30*I16/12*12*B16),0)</f>
        <v>0</v>
      </c>
      <c r="AE16" s="106">
        <f t="shared" ref="AE16" si="76">+K16+N16+S16+W16+AA16</f>
        <v>0</v>
      </c>
    </row>
    <row r="17" spans="1:32" x14ac:dyDescent="0.2">
      <c r="A17" s="99" t="str">
        <f>PRESSUPOST!B85</f>
        <v>03.02.03.00.</v>
      </c>
      <c r="B17" s="110">
        <f>PRESSUPOST!C85</f>
        <v>0</v>
      </c>
      <c r="C17" s="101" t="str">
        <f>PRESSUPOST!D85</f>
        <v xml:space="preserve">1r ajudant/a de producció </v>
      </c>
      <c r="D17" s="111">
        <f>PRESSUPOST!G85</f>
        <v>0</v>
      </c>
      <c r="E17" s="411" t="s">
        <v>213</v>
      </c>
      <c r="F17" s="102">
        <f>PRESSUPOST!F85</f>
        <v>0</v>
      </c>
      <c r="G17" s="102">
        <f>PRESSUPOST!H85</f>
        <v>0</v>
      </c>
      <c r="H17" s="102">
        <f>PRESSUPOST!I85</f>
        <v>0</v>
      </c>
      <c r="I17" s="102">
        <f>PRESSUPOST!J85</f>
        <v>0</v>
      </c>
      <c r="J17" s="102">
        <f t="shared" ref="J17" si="77">SUM(G17:I17)</f>
        <v>0</v>
      </c>
      <c r="K17" s="103">
        <f t="shared" ref="K17" si="78">J17*F17*B17</f>
        <v>0</v>
      </c>
      <c r="L17" s="109"/>
      <c r="M17" s="105">
        <f t="shared" si="58"/>
        <v>0</v>
      </c>
      <c r="N17" s="106">
        <f t="shared" ref="N17" si="79">M17*J17*B17</f>
        <v>0</v>
      </c>
      <c r="O17" s="105">
        <f t="shared" ref="O17" si="80">+M17*G17*B17</f>
        <v>0</v>
      </c>
      <c r="P17" s="105">
        <f t="shared" ref="P17" si="81">+M17*H17*B17</f>
        <v>0</v>
      </c>
      <c r="Q17" s="105">
        <f t="shared" ref="Q17" si="82">+M17*I17*B17</f>
        <v>0</v>
      </c>
      <c r="R17" s="105">
        <f t="shared" ref="R17" si="83">IF(D17="C",(F17/30*2.5*J17),IF(D17="FD",(F17/30*2.5*J17),0))</f>
        <v>0</v>
      </c>
      <c r="S17" s="103">
        <f t="shared" ref="S17" si="84">SUM(T17:V17)</f>
        <v>0</v>
      </c>
      <c r="T17" s="105">
        <f t="shared" ref="T17" si="85">IF(D17="C",(F17/30*2.5*G17*B17),IF(D17="FD",(F17/30*2.5*G17*B17),0))</f>
        <v>0</v>
      </c>
      <c r="U17" s="105">
        <f t="shared" ref="U17" si="86">IF(D17="C",(F17/30*2.5*H17*B17),IF(D17="FD",(F17/30*2.5*H17*B17),0))</f>
        <v>0</v>
      </c>
      <c r="V17" s="105">
        <f t="shared" ref="V17" si="87">IF(D17="C",(F17/30*2.5*I17*B17),IF(D17="FD",(F17/30*2.5*I17*B17),0))</f>
        <v>0</v>
      </c>
      <c r="W17" s="103">
        <f t="shared" si="68"/>
        <v>0</v>
      </c>
      <c r="X17" s="105">
        <f t="shared" ref="X17" si="88">IF(W17=0,0,W17*G17/J17)</f>
        <v>0</v>
      </c>
      <c r="Y17" s="105">
        <f t="shared" ref="Y17" si="89">IF(W17=0,0,W17*H17/J17)</f>
        <v>0</v>
      </c>
      <c r="Z17" s="105">
        <f t="shared" ref="Z17" si="90">IF(W17=0,0,W17*I17/J17)</f>
        <v>0</v>
      </c>
      <c r="AA17" s="103">
        <f t="shared" ref="AA17" si="91">IF(D17="C",(F17/30*J17/12*12*B17),0)</f>
        <v>0</v>
      </c>
      <c r="AB17" s="105">
        <f t="shared" ref="AB17" si="92">IF(D17="C",(F17/30*G17/12*12*B17),0)</f>
        <v>0</v>
      </c>
      <c r="AC17" s="105">
        <f t="shared" ref="AC17" si="93">IF(D17="C",(F17/30*H17/12*12*B17),0)</f>
        <v>0</v>
      </c>
      <c r="AD17" s="105">
        <f t="shared" ref="AD17" si="94">IF(D17="C",(F17/30*I17/12*12*B17),0)</f>
        <v>0</v>
      </c>
      <c r="AE17" s="106">
        <f t="shared" ref="AE17" si="95">+K17+N17+S17+W17+AA17</f>
        <v>0</v>
      </c>
    </row>
    <row r="18" spans="1:32" x14ac:dyDescent="0.2">
      <c r="A18" s="99" t="str">
        <f>PRESSUPOST!B86</f>
        <v>03.02.04.00.</v>
      </c>
      <c r="B18" s="110">
        <f>PRESSUPOST!C86</f>
        <v>0</v>
      </c>
      <c r="C18" s="101" t="str">
        <f>PRESSUPOST!D86</f>
        <v>2n ajudant/a de producció</v>
      </c>
      <c r="D18" s="111">
        <f>PRESSUPOST!G86</f>
        <v>0</v>
      </c>
      <c r="E18" s="411" t="s">
        <v>213</v>
      </c>
      <c r="F18" s="102">
        <f>PRESSUPOST!F86</f>
        <v>0</v>
      </c>
      <c r="G18" s="102">
        <f>PRESSUPOST!H86</f>
        <v>0</v>
      </c>
      <c r="H18" s="102">
        <f>PRESSUPOST!I86</f>
        <v>0</v>
      </c>
      <c r="I18" s="102">
        <f>PRESSUPOST!J86</f>
        <v>0</v>
      </c>
      <c r="J18" s="102">
        <f t="shared" ref="J18" si="96">SUM(G18:I18)</f>
        <v>0</v>
      </c>
      <c r="K18" s="103">
        <f t="shared" ref="K18" si="97">J18*F18*B18</f>
        <v>0</v>
      </c>
      <c r="L18" s="109"/>
      <c r="M18" s="105">
        <f t="shared" si="58"/>
        <v>0</v>
      </c>
      <c r="N18" s="106">
        <f t="shared" ref="N18" si="98">M18*J18*B18</f>
        <v>0</v>
      </c>
      <c r="O18" s="105">
        <f t="shared" ref="O18" si="99">+M18*G18*B18</f>
        <v>0</v>
      </c>
      <c r="P18" s="105">
        <f t="shared" ref="P18" si="100">+M18*H18*B18</f>
        <v>0</v>
      </c>
      <c r="Q18" s="105">
        <f t="shared" ref="Q18" si="101">+M18*I18*B18</f>
        <v>0</v>
      </c>
      <c r="R18" s="105">
        <f t="shared" ref="R18" si="102">IF(D18="C",(F18/30*2.5*J18),IF(D18="FD",(F18/30*2.5*J18),0))</f>
        <v>0</v>
      </c>
      <c r="S18" s="103">
        <f t="shared" ref="S18" si="103">SUM(T18:V18)</f>
        <v>0</v>
      </c>
      <c r="T18" s="105">
        <f t="shared" ref="T18" si="104">IF(D18="C",(F18/30*2.5*G18*B18),IF(D18="FD",(F18/30*2.5*G18*B18),0))</f>
        <v>0</v>
      </c>
      <c r="U18" s="105">
        <f t="shared" ref="U18" si="105">IF(D18="C",(F18/30*2.5*H18*B18),IF(D18="FD",(F18/30*2.5*H18*B18),0))</f>
        <v>0</v>
      </c>
      <c r="V18" s="105">
        <f t="shared" ref="V18" si="106">IF(D18="C",(F18/30*2.5*I18*B18),IF(D18="FD",(F18/30*2.5*I18*B18),0))</f>
        <v>0</v>
      </c>
      <c r="W18" s="103">
        <f t="shared" si="68"/>
        <v>0</v>
      </c>
      <c r="X18" s="105">
        <f t="shared" ref="X18" si="107">IF(W18=0,0,W18*G18/J18)</f>
        <v>0</v>
      </c>
      <c r="Y18" s="105">
        <f t="shared" ref="Y18" si="108">IF(W18=0,0,W18*H18/J18)</f>
        <v>0</v>
      </c>
      <c r="Z18" s="105">
        <f t="shared" ref="Z18" si="109">IF(W18=0,0,W18*I18/J18)</f>
        <v>0</v>
      </c>
      <c r="AA18" s="103">
        <f t="shared" ref="AA18" si="110">IF(D18="C",(F18/30*J18/12*12*B18),0)</f>
        <v>0</v>
      </c>
      <c r="AB18" s="105">
        <f t="shared" ref="AB18" si="111">IF(D18="C",(F18/30*G18/12*12*B18),0)</f>
        <v>0</v>
      </c>
      <c r="AC18" s="105">
        <f t="shared" ref="AC18" si="112">IF(D18="C",(F18/30*H18/12*12*B18),0)</f>
        <v>0</v>
      </c>
      <c r="AD18" s="105">
        <f t="shared" ref="AD18" si="113">IF(D18="C",(F18/30*I18/12*12*B18),0)</f>
        <v>0</v>
      </c>
      <c r="AE18" s="106">
        <f t="shared" ref="AE18" si="114">+K18+N18+S18+W18+AA18</f>
        <v>0</v>
      </c>
    </row>
    <row r="19" spans="1:32" x14ac:dyDescent="0.2">
      <c r="A19" s="99" t="str">
        <f>PRESSUPOST!B87</f>
        <v>03.02.05.00.</v>
      </c>
      <c r="B19" s="110">
        <f>PRESSUPOST!C87</f>
        <v>0</v>
      </c>
      <c r="C19" s="101" t="str">
        <f>PRESSUPOST!D87</f>
        <v xml:space="preserve">Auxiliar de producció </v>
      </c>
      <c r="D19" s="111">
        <f>PRESSUPOST!G87</f>
        <v>0</v>
      </c>
      <c r="E19" s="411" t="s">
        <v>213</v>
      </c>
      <c r="F19" s="102">
        <f>PRESSUPOST!F87</f>
        <v>0</v>
      </c>
      <c r="G19" s="102">
        <f>PRESSUPOST!H87</f>
        <v>0</v>
      </c>
      <c r="H19" s="102">
        <f>PRESSUPOST!I87</f>
        <v>0</v>
      </c>
      <c r="I19" s="102">
        <f>PRESSUPOST!J87</f>
        <v>0</v>
      </c>
      <c r="J19" s="102">
        <f t="shared" ref="J19" si="115">SUM(G19:I19)</f>
        <v>0</v>
      </c>
      <c r="K19" s="103">
        <f t="shared" ref="K19" si="116">J19*F19*B19</f>
        <v>0</v>
      </c>
      <c r="L19" s="109"/>
      <c r="M19" s="105">
        <f t="shared" si="58"/>
        <v>0</v>
      </c>
      <c r="N19" s="106">
        <f t="shared" ref="N19" si="117">M19*J19*B19</f>
        <v>0</v>
      </c>
      <c r="O19" s="105">
        <f t="shared" ref="O19" si="118">+M19*G19*B19</f>
        <v>0</v>
      </c>
      <c r="P19" s="105">
        <f t="shared" ref="P19" si="119">+M19*H19*B19</f>
        <v>0</v>
      </c>
      <c r="Q19" s="105">
        <f t="shared" ref="Q19" si="120">+M19*I19*B19</f>
        <v>0</v>
      </c>
      <c r="R19" s="105">
        <f t="shared" ref="R19" si="121">IF(D19="C",(F19/30*2.5*J19),IF(D19="FD",(F19/30*2.5*J19),0))</f>
        <v>0</v>
      </c>
      <c r="S19" s="103">
        <f t="shared" ref="S19" si="122">SUM(T19:V19)</f>
        <v>0</v>
      </c>
      <c r="T19" s="105">
        <f t="shared" ref="T19" si="123">IF(D19="C",(F19/30*2.5*G19*B19),IF(D19="FD",(F19/30*2.5*G19*B19),0))</f>
        <v>0</v>
      </c>
      <c r="U19" s="105">
        <f t="shared" ref="U19" si="124">IF(D19="C",(F19/30*2.5*H19*B19),IF(D19="FD",(F19/30*2.5*H19*B19),0))</f>
        <v>0</v>
      </c>
      <c r="V19" s="105">
        <f t="shared" ref="V19" si="125">IF(D19="C",(F19/30*2.5*I19*B19),IF(D19="FD",(F19/30*2.5*I19*B19),0))</f>
        <v>0</v>
      </c>
      <c r="W19" s="103">
        <f t="shared" si="68"/>
        <v>0</v>
      </c>
      <c r="X19" s="105">
        <f t="shared" ref="X19" si="126">IF(W19=0,0,W19*G19/J19)</f>
        <v>0</v>
      </c>
      <c r="Y19" s="105">
        <f t="shared" ref="Y19" si="127">IF(W19=0,0,W19*H19/J19)</f>
        <v>0</v>
      </c>
      <c r="Z19" s="105">
        <f t="shared" ref="Z19" si="128">IF(W19=0,0,W19*I19/J19)</f>
        <v>0</v>
      </c>
      <c r="AA19" s="103">
        <f t="shared" ref="AA19" si="129">IF(D19="C",(F19/30*J19/12*12*B19),0)</f>
        <v>0</v>
      </c>
      <c r="AB19" s="105">
        <f t="shared" ref="AB19" si="130">IF(D19="C",(F19/30*G19/12*12*B19),0)</f>
        <v>0</v>
      </c>
      <c r="AC19" s="105">
        <f t="shared" ref="AC19" si="131">IF(D19="C",(F19/30*H19/12*12*B19),0)</f>
        <v>0</v>
      </c>
      <c r="AD19" s="105">
        <f t="shared" ref="AD19" si="132">IF(D19="C",(F19/30*I19/12*12*B19),0)</f>
        <v>0</v>
      </c>
      <c r="AE19" s="106">
        <f t="shared" ref="AE19" si="133">+K19+N19+S19+W19+AA19</f>
        <v>0</v>
      </c>
    </row>
    <row r="20" spans="1:32" x14ac:dyDescent="0.2">
      <c r="A20" s="99" t="str">
        <f>PRESSUPOST!B88</f>
        <v>03.02.11.00.</v>
      </c>
      <c r="B20" s="110">
        <f>PRESSUPOST!C88</f>
        <v>0</v>
      </c>
      <c r="C20" s="101" t="str">
        <f>PRESSUPOST!D88</f>
        <v>Lingüistes</v>
      </c>
      <c r="D20" s="111">
        <f>PRESSUPOST!G88</f>
        <v>0</v>
      </c>
      <c r="E20" s="411" t="s">
        <v>213</v>
      </c>
      <c r="F20" s="102">
        <f>PRESSUPOST!F88</f>
        <v>0</v>
      </c>
      <c r="G20" s="102">
        <f>PRESSUPOST!H88</f>
        <v>0</v>
      </c>
      <c r="H20" s="102">
        <f>PRESSUPOST!I88</f>
        <v>0</v>
      </c>
      <c r="I20" s="102">
        <f>PRESSUPOST!J88</f>
        <v>0</v>
      </c>
      <c r="J20" s="102">
        <f>SUM(G20:I20)</f>
        <v>0</v>
      </c>
      <c r="K20" s="103">
        <f t="shared" ref="K20" si="134">J20*F20*B20</f>
        <v>0</v>
      </c>
      <c r="L20" s="109"/>
      <c r="M20" s="105">
        <f t="shared" si="58"/>
        <v>0</v>
      </c>
      <c r="N20" s="106">
        <f t="shared" ref="N20" si="135">M20*J20*B20</f>
        <v>0</v>
      </c>
      <c r="O20" s="105">
        <f t="shared" ref="O20" si="136">+M20*G20*B20</f>
        <v>0</v>
      </c>
      <c r="P20" s="105">
        <f t="shared" ref="P20" si="137">+M20*H20*B20</f>
        <v>0</v>
      </c>
      <c r="Q20" s="105">
        <f t="shared" ref="Q20" si="138">+M20*I20*B20</f>
        <v>0</v>
      </c>
      <c r="R20" s="105">
        <f t="shared" ref="R20" si="139">IF(D20="C",(F20/30*2.5*J20),IF(D20="FD",(F20/30*2.5*J20),0))</f>
        <v>0</v>
      </c>
      <c r="S20" s="103">
        <f t="shared" ref="S20" si="140">SUM(T20:V20)</f>
        <v>0</v>
      </c>
      <c r="T20" s="105">
        <f t="shared" ref="T20" si="141">IF(D20="C",(F20/30*2.5*G20*B20),IF(D20="FD",(F20/30*2.5*G20*B20),0))</f>
        <v>0</v>
      </c>
      <c r="U20" s="105">
        <f t="shared" ref="U20" si="142">IF(D20="C",(F20/30*2.5*H20*B20),IF(D20="FD",(F20/30*2.5*H20*B20),0))</f>
        <v>0</v>
      </c>
      <c r="V20" s="105">
        <f t="shared" ref="V20" si="143">IF(D20="C",(F20/30*2.5*I20*B20),IF(D20="FD",(F20/30*2.5*I20*B20),0))</f>
        <v>0</v>
      </c>
      <c r="W20" s="103">
        <f t="shared" si="68"/>
        <v>0</v>
      </c>
      <c r="X20" s="105">
        <f t="shared" ref="X20" si="144">IF(W20=0,0,W20*G20/J20)</f>
        <v>0</v>
      </c>
      <c r="Y20" s="105">
        <f t="shared" ref="Y20" si="145">IF(W20=0,0,W20*H20/J20)</f>
        <v>0</v>
      </c>
      <c r="Z20" s="105">
        <f t="shared" ref="Z20" si="146">IF(W20=0,0,W20*I20/J20)</f>
        <v>0</v>
      </c>
      <c r="AA20" s="103">
        <f t="shared" ref="AA20" si="147">IF(D20="C",(F20/30*J20/12*12*B20),0)</f>
        <v>0</v>
      </c>
      <c r="AB20" s="105">
        <f t="shared" ref="AB20" si="148">IF(D20="C",(F20/30*G20/12*12*B20),0)</f>
        <v>0</v>
      </c>
      <c r="AC20" s="105">
        <f t="shared" ref="AC20" si="149">IF(D20="C",(F20/30*H20/12*12*B20),0)</f>
        <v>0</v>
      </c>
      <c r="AD20" s="105">
        <f t="shared" ref="AD20" si="150">IF(D20="C",(F20/30*I20/12*12*B20),0)</f>
        <v>0</v>
      </c>
      <c r="AE20" s="106">
        <f t="shared" ref="AE20" si="151">+K20+N20+S20+W20+AA20</f>
        <v>0</v>
      </c>
    </row>
    <row r="21" spans="1:32" x14ac:dyDescent="0.2">
      <c r="A21" s="99" t="str">
        <f>PRESSUPOST!B89</f>
        <v>03.02.12.00.</v>
      </c>
      <c r="B21" s="110">
        <f>PRESSUPOST!C89</f>
        <v>0</v>
      </c>
      <c r="C21" s="101" t="str">
        <f>PRESSUPOST!D89</f>
        <v xml:space="preserve">Guionistes </v>
      </c>
      <c r="D21" s="111">
        <f>PRESSUPOST!G89</f>
        <v>0</v>
      </c>
      <c r="E21" s="411" t="s">
        <v>213</v>
      </c>
      <c r="F21" s="102">
        <f>PRESSUPOST!F89</f>
        <v>0</v>
      </c>
      <c r="G21" s="102">
        <f>PRESSUPOST!H89</f>
        <v>0</v>
      </c>
      <c r="H21" s="102">
        <f>PRESSUPOST!I89</f>
        <v>0</v>
      </c>
      <c r="I21" s="102">
        <f>PRESSUPOST!J89</f>
        <v>0</v>
      </c>
      <c r="J21" s="102">
        <f t="shared" ref="J21:J25" si="152">SUM(G21:I21)</f>
        <v>0</v>
      </c>
      <c r="K21" s="103">
        <f t="shared" ref="K21:K25" si="153">J21*F21*B21</f>
        <v>0</v>
      </c>
      <c r="L21" s="109"/>
      <c r="M21" s="105">
        <f t="shared" si="58"/>
        <v>0</v>
      </c>
      <c r="N21" s="106">
        <f t="shared" ref="N21:N25" si="154">M21*J21*B21</f>
        <v>0</v>
      </c>
      <c r="O21" s="105">
        <f t="shared" ref="O21:O25" si="155">+M21*G21*B21</f>
        <v>0</v>
      </c>
      <c r="P21" s="105">
        <f t="shared" ref="P21:P25" si="156">+M21*H21*B21</f>
        <v>0</v>
      </c>
      <c r="Q21" s="105">
        <f t="shared" ref="Q21:Q25" si="157">+M21*I21*B21</f>
        <v>0</v>
      </c>
      <c r="R21" s="105">
        <f t="shared" ref="R21:R25" si="158">IF(D21="C",(F21/30*2.5*J21),IF(D21="FD",(F21/30*2.5*J21),0))</f>
        <v>0</v>
      </c>
      <c r="S21" s="103">
        <f t="shared" ref="S21:S25" si="159">SUM(T21:V21)</f>
        <v>0</v>
      </c>
      <c r="T21" s="105">
        <f t="shared" ref="T21:T25" si="160">IF(D21="C",(F21/30*2.5*G21*B21),IF(D21="FD",(F21/30*2.5*G21*B21),0))</f>
        <v>0</v>
      </c>
      <c r="U21" s="105">
        <f t="shared" ref="U21:U25" si="161">IF(D21="C",(F21/30*2.5*H21*B21),IF(D21="FD",(F21/30*2.5*H21*B21),0))</f>
        <v>0</v>
      </c>
      <c r="V21" s="105">
        <f t="shared" ref="V21:V25" si="162">IF(D21="C",(F21/30*2.5*I21*B21),IF(D21="FD",(F21/30*2.5*I21*B21),0))</f>
        <v>0</v>
      </c>
      <c r="W21" s="103">
        <f t="shared" si="68"/>
        <v>0</v>
      </c>
      <c r="X21" s="105">
        <f t="shared" ref="X21:X25" si="163">IF(W21=0,0,W21*G21/J21)</f>
        <v>0</v>
      </c>
      <c r="Y21" s="105">
        <f t="shared" ref="Y21:Y25" si="164">IF(W21=0,0,W21*H21/J21)</f>
        <v>0</v>
      </c>
      <c r="Z21" s="105">
        <f t="shared" ref="Z21:Z25" si="165">IF(W21=0,0,W21*I21/J21)</f>
        <v>0</v>
      </c>
      <c r="AA21" s="103">
        <f t="shared" ref="AA21:AA25" si="166">IF(D21="C",(F21/30*J21/12*12*B21),0)</f>
        <v>0</v>
      </c>
      <c r="AB21" s="105">
        <f t="shared" ref="AB21:AB25" si="167">IF(D21="C",(F21/30*G21/12*12*B21),0)</f>
        <v>0</v>
      </c>
      <c r="AC21" s="105">
        <f t="shared" ref="AC21:AC25" si="168">IF(D21="C",(F21/30*H21/12*12*B21),0)</f>
        <v>0</v>
      </c>
      <c r="AD21" s="105">
        <f t="shared" ref="AD21:AD25" si="169">IF(D21="C",(F21/30*I21/12*12*B21),0)</f>
        <v>0</v>
      </c>
      <c r="AE21" s="106">
        <f t="shared" ref="AE21:AE25" si="170">+K21+N21+S21+W21+AA21</f>
        <v>0</v>
      </c>
    </row>
    <row r="22" spans="1:32" x14ac:dyDescent="0.2">
      <c r="A22" s="99" t="str">
        <f>PRESSUPOST!B90</f>
        <v>03.02.13.00.</v>
      </c>
      <c r="B22" s="110">
        <f>PRESSUPOST!C90</f>
        <v>0</v>
      </c>
      <c r="C22" s="101" t="str">
        <f>PRESSUPOST!D90</f>
        <v xml:space="preserve">Redactors/es </v>
      </c>
      <c r="D22" s="111">
        <f>PRESSUPOST!G90</f>
        <v>0</v>
      </c>
      <c r="E22" s="411" t="s">
        <v>213</v>
      </c>
      <c r="F22" s="102">
        <f>PRESSUPOST!F90</f>
        <v>0</v>
      </c>
      <c r="G22" s="102">
        <f>PRESSUPOST!H90</f>
        <v>0</v>
      </c>
      <c r="H22" s="102">
        <f>PRESSUPOST!I90</f>
        <v>0</v>
      </c>
      <c r="I22" s="102">
        <f>PRESSUPOST!J90</f>
        <v>0</v>
      </c>
      <c r="J22" s="102">
        <f t="shared" ref="J22" si="171">SUM(G22:I22)</f>
        <v>0</v>
      </c>
      <c r="K22" s="103">
        <f>J22*F22*B22</f>
        <v>0</v>
      </c>
      <c r="L22" s="109"/>
      <c r="M22" s="105">
        <f t="shared" si="58"/>
        <v>0</v>
      </c>
      <c r="N22" s="106">
        <f t="shared" ref="N22" si="172">M22*J22*B22</f>
        <v>0</v>
      </c>
      <c r="O22" s="105">
        <f t="shared" ref="O22" si="173">+M22*G22*B22</f>
        <v>0</v>
      </c>
      <c r="P22" s="105">
        <f t="shared" ref="P22" si="174">+M22*H22*B22</f>
        <v>0</v>
      </c>
      <c r="Q22" s="105">
        <f t="shared" ref="Q22" si="175">+M22*I22*B22</f>
        <v>0</v>
      </c>
      <c r="R22" s="105">
        <f t="shared" ref="R22" si="176">IF(D22="C",(F22/30*2.5*J22),IF(D22="FD",(F22/30*2.5*J22),0))</f>
        <v>0</v>
      </c>
      <c r="S22" s="103">
        <f t="shared" ref="S22" si="177">SUM(T22:V22)</f>
        <v>0</v>
      </c>
      <c r="T22" s="105">
        <f t="shared" ref="T22" si="178">IF(D22="C",(F22/30*2.5*G22*B22),IF(D22="FD",(F22/30*2.5*G22*B22),0))</f>
        <v>0</v>
      </c>
      <c r="U22" s="105">
        <f t="shared" ref="U22" si="179">IF(D22="C",(F22/30*2.5*H22*B22),IF(D22="FD",(F22/30*2.5*H22*B22),0))</f>
        <v>0</v>
      </c>
      <c r="V22" s="105">
        <f t="shared" ref="V22" si="180">IF(D22="C",(F22/30*2.5*I22*B22),IF(D22="FD",(F22/30*2.5*I22*B22),0))</f>
        <v>0</v>
      </c>
      <c r="W22" s="103">
        <f t="shared" si="68"/>
        <v>0</v>
      </c>
      <c r="X22" s="105">
        <f t="shared" ref="X22" si="181">IF(W22=0,0,W22*G22/J22)</f>
        <v>0</v>
      </c>
      <c r="Y22" s="105">
        <f t="shared" ref="Y22" si="182">IF(W22=0,0,W22*H22/J22)</f>
        <v>0</v>
      </c>
      <c r="Z22" s="105">
        <f t="shared" ref="Z22" si="183">IF(W22=0,0,W22*I22/J22)</f>
        <v>0</v>
      </c>
      <c r="AA22" s="103">
        <f t="shared" ref="AA22" si="184">IF(D22="C",(F22/30*J22/12*12*B22),0)</f>
        <v>0</v>
      </c>
      <c r="AB22" s="105">
        <f t="shared" ref="AB22" si="185">IF(D22="C",(F22/30*G22/12*12*B22),0)</f>
        <v>0</v>
      </c>
      <c r="AC22" s="105">
        <f t="shared" ref="AC22" si="186">IF(D22="C",(F22/30*H22/12*12*B22),0)</f>
        <v>0</v>
      </c>
      <c r="AD22" s="105">
        <f t="shared" ref="AD22" si="187">IF(D22="C",(F22/30*I22/12*12*B22),0)</f>
        <v>0</v>
      </c>
      <c r="AE22" s="106">
        <f t="shared" ref="AE22" si="188">+K22+N22+S22+W22+AA22</f>
        <v>0</v>
      </c>
    </row>
    <row r="23" spans="1:32" x14ac:dyDescent="0.2">
      <c r="A23" s="99" t="str">
        <f>PRESSUPOST!B91</f>
        <v>03.02.14.00.</v>
      </c>
      <c r="B23" s="110">
        <f>PRESSUPOST!C91</f>
        <v>0</v>
      </c>
      <c r="C23" s="101" t="str">
        <f>PRESSUPOST!D91</f>
        <v>Reporters/es</v>
      </c>
      <c r="D23" s="111">
        <f>PRESSUPOST!G91</f>
        <v>0</v>
      </c>
      <c r="E23" s="411" t="s">
        <v>213</v>
      </c>
      <c r="F23" s="102">
        <f>PRESSUPOST!F91</f>
        <v>0</v>
      </c>
      <c r="G23" s="102">
        <f>PRESSUPOST!H91</f>
        <v>0</v>
      </c>
      <c r="H23" s="102">
        <f>PRESSUPOST!I91</f>
        <v>0</v>
      </c>
      <c r="I23" s="102">
        <f>PRESSUPOST!J91</f>
        <v>0</v>
      </c>
      <c r="J23" s="102">
        <f t="shared" si="152"/>
        <v>0</v>
      </c>
      <c r="K23" s="103">
        <f t="shared" si="153"/>
        <v>0</v>
      </c>
      <c r="L23" s="109"/>
      <c r="M23" s="105">
        <f t="shared" si="58"/>
        <v>0</v>
      </c>
      <c r="N23" s="106">
        <f t="shared" si="154"/>
        <v>0</v>
      </c>
      <c r="O23" s="105">
        <f t="shared" si="155"/>
        <v>0</v>
      </c>
      <c r="P23" s="105">
        <f t="shared" si="156"/>
        <v>0</v>
      </c>
      <c r="Q23" s="105">
        <f t="shared" si="157"/>
        <v>0</v>
      </c>
      <c r="R23" s="105">
        <f t="shared" si="158"/>
        <v>0</v>
      </c>
      <c r="S23" s="103">
        <f t="shared" si="159"/>
        <v>0</v>
      </c>
      <c r="T23" s="105">
        <f t="shared" si="160"/>
        <v>0</v>
      </c>
      <c r="U23" s="105">
        <f t="shared" si="161"/>
        <v>0</v>
      </c>
      <c r="V23" s="105">
        <f t="shared" si="162"/>
        <v>0</v>
      </c>
      <c r="W23" s="103">
        <f t="shared" si="68"/>
        <v>0</v>
      </c>
      <c r="X23" s="105">
        <f t="shared" si="163"/>
        <v>0</v>
      </c>
      <c r="Y23" s="105">
        <f t="shared" si="164"/>
        <v>0</v>
      </c>
      <c r="Z23" s="105">
        <f t="shared" si="165"/>
        <v>0</v>
      </c>
      <c r="AA23" s="103">
        <f t="shared" si="166"/>
        <v>0</v>
      </c>
      <c r="AB23" s="105">
        <f t="shared" si="167"/>
        <v>0</v>
      </c>
      <c r="AC23" s="105">
        <f t="shared" si="168"/>
        <v>0</v>
      </c>
      <c r="AD23" s="105">
        <f t="shared" si="169"/>
        <v>0</v>
      </c>
      <c r="AE23" s="106">
        <f t="shared" si="170"/>
        <v>0</v>
      </c>
    </row>
    <row r="24" spans="1:32" x14ac:dyDescent="0.2">
      <c r="A24" s="99" t="str">
        <f>PRESSUPOST!B92</f>
        <v>03.02.15.00.</v>
      </c>
      <c r="B24" s="110">
        <f>PRESSUPOST!C92</f>
        <v>0</v>
      </c>
      <c r="C24" s="101" t="str">
        <f>PRESSUPOST!D92</f>
        <v>Coordinador/a de guió</v>
      </c>
      <c r="D24" s="111">
        <f>PRESSUPOST!G92</f>
        <v>0</v>
      </c>
      <c r="E24" s="411" t="s">
        <v>213</v>
      </c>
      <c r="F24" s="102">
        <f>PRESSUPOST!F92</f>
        <v>0</v>
      </c>
      <c r="G24" s="102">
        <f>PRESSUPOST!H92</f>
        <v>0</v>
      </c>
      <c r="H24" s="102">
        <f>PRESSUPOST!I92</f>
        <v>0</v>
      </c>
      <c r="I24" s="102">
        <f>PRESSUPOST!J92</f>
        <v>0</v>
      </c>
      <c r="J24" s="102">
        <f t="shared" ref="J24" si="189">SUM(G24:I24)</f>
        <v>0</v>
      </c>
      <c r="K24" s="103">
        <f t="shared" ref="K24" si="190">J24*F24*B24</f>
        <v>0</v>
      </c>
      <c r="L24" s="109"/>
      <c r="M24" s="105">
        <f t="shared" si="58"/>
        <v>0</v>
      </c>
      <c r="N24" s="106">
        <f t="shared" ref="N24" si="191">M24*J24*B24</f>
        <v>0</v>
      </c>
      <c r="O24" s="105">
        <f t="shared" ref="O24" si="192">+M24*G24*B24</f>
        <v>0</v>
      </c>
      <c r="P24" s="105">
        <f t="shared" ref="P24" si="193">+M24*H24*B24</f>
        <v>0</v>
      </c>
      <c r="Q24" s="105">
        <f t="shared" ref="Q24" si="194">+M24*I24*B24</f>
        <v>0</v>
      </c>
      <c r="R24" s="105">
        <f t="shared" ref="R24" si="195">IF(D24="C",(F24/30*2.5*J24),IF(D24="FD",(F24/30*2.5*J24),0))</f>
        <v>0</v>
      </c>
      <c r="S24" s="103">
        <f t="shared" ref="S24" si="196">SUM(T24:V24)</f>
        <v>0</v>
      </c>
      <c r="T24" s="105">
        <f t="shared" ref="T24" si="197">IF(D24="C",(F24/30*2.5*G24*B24),IF(D24="FD",(F24/30*2.5*G24*B24),0))</f>
        <v>0</v>
      </c>
      <c r="U24" s="105">
        <f t="shared" ref="U24" si="198">IF(D24="C",(F24/30*2.5*H24*B24),IF(D24="FD",(F24/30*2.5*H24*B24),0))</f>
        <v>0</v>
      </c>
      <c r="V24" s="105">
        <f t="shared" ref="V24" si="199">IF(D24="C",(F24/30*2.5*I24*B24),IF(D24="FD",(F24/30*2.5*I24*B24),0))</f>
        <v>0</v>
      </c>
      <c r="W24" s="103">
        <f t="shared" si="68"/>
        <v>0</v>
      </c>
      <c r="X24" s="105">
        <f t="shared" ref="X24" si="200">IF(W24=0,0,W24*G24/J24)</f>
        <v>0</v>
      </c>
      <c r="Y24" s="105">
        <f t="shared" ref="Y24" si="201">IF(W24=0,0,W24*H24/J24)</f>
        <v>0</v>
      </c>
      <c r="Z24" s="105">
        <f t="shared" ref="Z24" si="202">IF(W24=0,0,W24*I24/J24)</f>
        <v>0</v>
      </c>
      <c r="AA24" s="103">
        <f t="shared" ref="AA24" si="203">IF(D24="C",(F24/30*J24/12*12*B24),0)</f>
        <v>0</v>
      </c>
      <c r="AB24" s="105">
        <f t="shared" ref="AB24" si="204">IF(D24="C",(F24/30*G24/12*12*B24),0)</f>
        <v>0</v>
      </c>
      <c r="AC24" s="105">
        <f t="shared" ref="AC24" si="205">IF(D24="C",(F24/30*H24/12*12*B24),0)</f>
        <v>0</v>
      </c>
      <c r="AD24" s="105">
        <f t="shared" ref="AD24" si="206">IF(D24="C",(F24/30*I24/12*12*B24),0)</f>
        <v>0</v>
      </c>
      <c r="AE24" s="106">
        <f t="shared" ref="AE24" si="207">+K24+N24+S24+W24+AA24</f>
        <v>0</v>
      </c>
    </row>
    <row r="25" spans="1:32" x14ac:dyDescent="0.2">
      <c r="A25" s="99" t="str">
        <f>PRESSUPOST!B93</f>
        <v>03.02.19.00.</v>
      </c>
      <c r="B25" s="110">
        <f>PRESSUPOST!C93</f>
        <v>0</v>
      </c>
      <c r="C25" s="101" t="str">
        <f>PRESSUPOST!D93</f>
        <v xml:space="preserve">Gestor/a de Xarxes Socials </v>
      </c>
      <c r="D25" s="111">
        <f>PRESSUPOST!G93</f>
        <v>0</v>
      </c>
      <c r="E25" s="411" t="s">
        <v>213</v>
      </c>
      <c r="F25" s="102">
        <f>PRESSUPOST!F93</f>
        <v>0</v>
      </c>
      <c r="G25" s="102">
        <f>PRESSUPOST!H93</f>
        <v>0</v>
      </c>
      <c r="H25" s="102">
        <f>PRESSUPOST!I93</f>
        <v>0</v>
      </c>
      <c r="I25" s="102">
        <f>PRESSUPOST!J93</f>
        <v>0</v>
      </c>
      <c r="J25" s="102">
        <f t="shared" si="152"/>
        <v>0</v>
      </c>
      <c r="K25" s="103">
        <f t="shared" si="153"/>
        <v>0</v>
      </c>
      <c r="L25" s="109"/>
      <c r="M25" s="105">
        <f t="shared" si="58"/>
        <v>0</v>
      </c>
      <c r="N25" s="106">
        <f t="shared" si="154"/>
        <v>0</v>
      </c>
      <c r="O25" s="105">
        <f t="shared" si="155"/>
        <v>0</v>
      </c>
      <c r="P25" s="105">
        <f t="shared" si="156"/>
        <v>0</v>
      </c>
      <c r="Q25" s="105">
        <f t="shared" si="157"/>
        <v>0</v>
      </c>
      <c r="R25" s="105">
        <f t="shared" si="158"/>
        <v>0</v>
      </c>
      <c r="S25" s="103">
        <f t="shared" si="159"/>
        <v>0</v>
      </c>
      <c r="T25" s="105">
        <f t="shared" si="160"/>
        <v>0</v>
      </c>
      <c r="U25" s="105">
        <f t="shared" si="161"/>
        <v>0</v>
      </c>
      <c r="V25" s="105">
        <f t="shared" si="162"/>
        <v>0</v>
      </c>
      <c r="W25" s="103">
        <f t="shared" si="68"/>
        <v>0</v>
      </c>
      <c r="X25" s="105">
        <f t="shared" si="163"/>
        <v>0</v>
      </c>
      <c r="Y25" s="105">
        <f t="shared" si="164"/>
        <v>0</v>
      </c>
      <c r="Z25" s="105">
        <f t="shared" si="165"/>
        <v>0</v>
      </c>
      <c r="AA25" s="103">
        <f t="shared" si="166"/>
        <v>0</v>
      </c>
      <c r="AB25" s="105">
        <f t="shared" si="167"/>
        <v>0</v>
      </c>
      <c r="AC25" s="105">
        <f t="shared" si="168"/>
        <v>0</v>
      </c>
      <c r="AD25" s="105">
        <f t="shared" si="169"/>
        <v>0</v>
      </c>
      <c r="AE25" s="106">
        <f t="shared" si="170"/>
        <v>0</v>
      </c>
    </row>
    <row r="26" spans="1:32" x14ac:dyDescent="0.2">
      <c r="A26" s="99" t="str">
        <f>PRESSUPOST!B94</f>
        <v>03.02.20.00.</v>
      </c>
      <c r="B26" s="110">
        <f>PRESSUPOST!C94</f>
        <v>0</v>
      </c>
      <c r="C26" s="101">
        <f>PRESSUPOST!D94</f>
        <v>0</v>
      </c>
      <c r="D26" s="111">
        <f>PRESSUPOST!G94</f>
        <v>0</v>
      </c>
      <c r="E26" s="411" t="s">
        <v>213</v>
      </c>
      <c r="F26" s="102">
        <f>PRESSUPOST!F94</f>
        <v>0</v>
      </c>
      <c r="G26" s="102">
        <f>PRESSUPOST!H94</f>
        <v>0</v>
      </c>
      <c r="H26" s="102">
        <f>PRESSUPOST!I94</f>
        <v>0</v>
      </c>
      <c r="I26" s="102">
        <f>PRESSUPOST!J94</f>
        <v>0</v>
      </c>
      <c r="J26" s="102">
        <f t="shared" ref="J26" si="208">SUM(G26:I26)</f>
        <v>0</v>
      </c>
      <c r="K26" s="103">
        <f t="shared" ref="K26" si="209">J26*F26*B26</f>
        <v>0</v>
      </c>
      <c r="L26" s="109"/>
      <c r="M26" s="105">
        <f t="shared" si="58"/>
        <v>0</v>
      </c>
      <c r="N26" s="106">
        <f t="shared" ref="N26" si="210">M26*J26*B26</f>
        <v>0</v>
      </c>
      <c r="O26" s="105">
        <f t="shared" ref="O26" si="211">+M26*G26*B26</f>
        <v>0</v>
      </c>
      <c r="P26" s="105">
        <f t="shared" ref="P26" si="212">+M26*H26*B26</f>
        <v>0</v>
      </c>
      <c r="Q26" s="105">
        <f t="shared" ref="Q26" si="213">+M26*I26*B26</f>
        <v>0</v>
      </c>
      <c r="R26" s="105">
        <f t="shared" ref="R26" si="214">IF(D26="C",(F26/30*2.5*J26),IF(D26="FD",(F26/30*2.5*J26),0))</f>
        <v>0</v>
      </c>
      <c r="S26" s="103">
        <f t="shared" ref="S26" si="215">SUM(T26:V26)</f>
        <v>0</v>
      </c>
      <c r="T26" s="105">
        <f t="shared" ref="T26" si="216">IF(D26="C",(F26/30*2.5*G26*B26),IF(D26="FD",(F26/30*2.5*G26*B26),0))</f>
        <v>0</v>
      </c>
      <c r="U26" s="105">
        <f t="shared" ref="U26" si="217">IF(D26="C",(F26/30*2.5*H26*B26),IF(D26="FD",(F26/30*2.5*H26*B26),0))</f>
        <v>0</v>
      </c>
      <c r="V26" s="105">
        <f t="shared" ref="V26" si="218">IF(D26="C",(F26/30*2.5*I26*B26),IF(D26="FD",(F26/30*2.5*I26*B26),0))</f>
        <v>0</v>
      </c>
      <c r="W26" s="103">
        <f t="shared" si="68"/>
        <v>0</v>
      </c>
      <c r="X26" s="105">
        <f t="shared" ref="X26" si="219">IF(W26=0,0,W26*G26/J26)</f>
        <v>0</v>
      </c>
      <c r="Y26" s="105">
        <f t="shared" ref="Y26" si="220">IF(W26=0,0,W26*H26/J26)</f>
        <v>0</v>
      </c>
      <c r="Z26" s="105">
        <f t="shared" ref="Z26" si="221">IF(W26=0,0,W26*I26/J26)</f>
        <v>0</v>
      </c>
      <c r="AA26" s="103">
        <f t="shared" ref="AA26" si="222">IF(D26="C",(F26/30*J26/12*12*B26),0)</f>
        <v>0</v>
      </c>
      <c r="AB26" s="105">
        <f t="shared" ref="AB26" si="223">IF(D26="C",(F26/30*G26/12*12*B26),0)</f>
        <v>0</v>
      </c>
      <c r="AC26" s="105">
        <f t="shared" ref="AC26" si="224">IF(D26="C",(F26/30*H26/12*12*B26),0)</f>
        <v>0</v>
      </c>
      <c r="AD26" s="105">
        <f t="shared" ref="AD26" si="225">IF(D26="C",(F26/30*I26/12*12*B26),0)</f>
        <v>0</v>
      </c>
      <c r="AE26" s="106">
        <f t="shared" ref="AE26" si="226">+K26+N26+S26+W26+AA26</f>
        <v>0</v>
      </c>
    </row>
    <row r="27" spans="1:32" s="98" customFormat="1" x14ac:dyDescent="0.25">
      <c r="A27" s="46" t="str">
        <f>PRESSUPOST!B96</f>
        <v>03.09.00.00.</v>
      </c>
      <c r="B27" s="39" t="str">
        <f>PRESSUPOST!C96</f>
        <v>Núm</v>
      </c>
      <c r="C27" s="47" t="str">
        <f>PRESSUPOST!D96</f>
        <v>So</v>
      </c>
      <c r="D27" s="56"/>
      <c r="E27" s="412"/>
      <c r="F27" s="47"/>
      <c r="G27" s="47"/>
      <c r="H27" s="47"/>
      <c r="I27" s="47"/>
      <c r="J27" s="47"/>
      <c r="K27" s="48">
        <f>SUM(K28:K30)</f>
        <v>0</v>
      </c>
      <c r="L27" s="49">
        <f>SUM(L29:L30)</f>
        <v>0</v>
      </c>
      <c r="M27" s="48">
        <f t="shared" ref="M27:AE27" si="227">SUM(M28:M30)</f>
        <v>0</v>
      </c>
      <c r="N27" s="48">
        <f t="shared" si="227"/>
        <v>0</v>
      </c>
      <c r="O27" s="48">
        <f t="shared" si="227"/>
        <v>0</v>
      </c>
      <c r="P27" s="48">
        <f t="shared" si="227"/>
        <v>0</v>
      </c>
      <c r="Q27" s="48">
        <f t="shared" si="227"/>
        <v>0</v>
      </c>
      <c r="R27" s="48">
        <f t="shared" si="227"/>
        <v>0</v>
      </c>
      <c r="S27" s="48">
        <f t="shared" si="227"/>
        <v>0</v>
      </c>
      <c r="T27" s="48">
        <f t="shared" si="227"/>
        <v>0</v>
      </c>
      <c r="U27" s="48">
        <f>SUM(U28:U30)</f>
        <v>0</v>
      </c>
      <c r="V27" s="48">
        <f t="shared" si="227"/>
        <v>0</v>
      </c>
      <c r="W27" s="48">
        <f t="shared" si="227"/>
        <v>0</v>
      </c>
      <c r="X27" s="48">
        <f t="shared" si="227"/>
        <v>0</v>
      </c>
      <c r="Y27" s="48">
        <f t="shared" si="227"/>
        <v>0</v>
      </c>
      <c r="Z27" s="48">
        <f t="shared" si="227"/>
        <v>0</v>
      </c>
      <c r="AA27" s="48">
        <f t="shared" si="227"/>
        <v>0</v>
      </c>
      <c r="AB27" s="48">
        <f t="shared" si="227"/>
        <v>0</v>
      </c>
      <c r="AC27" s="48">
        <f t="shared" si="227"/>
        <v>0</v>
      </c>
      <c r="AD27" s="48">
        <f t="shared" si="227"/>
        <v>0</v>
      </c>
      <c r="AE27" s="48">
        <f t="shared" si="227"/>
        <v>0</v>
      </c>
      <c r="AF27" s="97"/>
    </row>
    <row r="28" spans="1:32" x14ac:dyDescent="0.2">
      <c r="A28" s="99" t="str">
        <f>PRESSUPOST!B97</f>
        <v>03.09.06.00.</v>
      </c>
      <c r="B28" s="110">
        <f>PRESSUPOST!C97</f>
        <v>0</v>
      </c>
      <c r="C28" s="101" t="str">
        <f>PRESSUPOST!D97</f>
        <v>Realitzador sonor</v>
      </c>
      <c r="D28" s="111">
        <f>PRESSUPOST!G97</f>
        <v>0</v>
      </c>
      <c r="E28" s="411" t="s">
        <v>213</v>
      </c>
      <c r="F28" s="102">
        <f>PRESSUPOST!F97</f>
        <v>0</v>
      </c>
      <c r="G28" s="102">
        <f>PRESSUPOST!H97</f>
        <v>0</v>
      </c>
      <c r="H28" s="102">
        <f>PRESSUPOST!I97</f>
        <v>0</v>
      </c>
      <c r="I28" s="102">
        <f>PRESSUPOST!J97</f>
        <v>0</v>
      </c>
      <c r="J28" s="102">
        <f t="shared" ref="J28" si="228">SUM(G28:I28)</f>
        <v>0</v>
      </c>
      <c r="K28" s="103">
        <f t="shared" ref="K28" si="229">J28*F28*B28</f>
        <v>0</v>
      </c>
      <c r="L28" s="109"/>
      <c r="M28" s="105">
        <f>IF(D28="C",IF(F28&lt;$M$5,F28*0.3335,$M$5*0.3335),IF(D28="F",IF(F28&lt;$M$5,F28*0.3215,$M$5*0.3215),IF(D28="FD",IF(F28&lt;$M$5,F28*0.3215,$M$5*0.3215),IF(D28="M",0,0))))</f>
        <v>0</v>
      </c>
      <c r="N28" s="106">
        <f t="shared" ref="N28" si="230">M28*J28*B28</f>
        <v>0</v>
      </c>
      <c r="O28" s="105">
        <f t="shared" ref="O28" si="231">+M28*G28*B28</f>
        <v>0</v>
      </c>
      <c r="P28" s="105">
        <f t="shared" ref="P28" si="232">+M28*H28*B28</f>
        <v>0</v>
      </c>
      <c r="Q28" s="105">
        <f t="shared" ref="Q28" si="233">+M28*I28*B28</f>
        <v>0</v>
      </c>
      <c r="R28" s="105">
        <f t="shared" ref="R28" si="234">IF(D28="C",(F28/30*2.5*J28),IF(D28="FD",(F28/30*2.5*J28),0))</f>
        <v>0</v>
      </c>
      <c r="S28" s="103">
        <f t="shared" ref="S28" si="235">SUM(T28:V28)</f>
        <v>0</v>
      </c>
      <c r="T28" s="105">
        <f t="shared" ref="T28" si="236">IF(D28="C",(F28/30*2.5*G28*B28),IF(D28="FD",(F28/30*2.5*G28*B28),0))</f>
        <v>0</v>
      </c>
      <c r="U28" s="105">
        <f t="shared" ref="U28" si="237">IF(D28="C",(F28/30*2.5*H28*B28),IF(D28="FD",(F28/30*2.5*H28*B28),0))</f>
        <v>0</v>
      </c>
      <c r="V28" s="105">
        <f t="shared" ref="V28" si="238">IF(D28="C",(F28/30*2.5*I28*B28),IF(D28="FD",(F28/30*2.5*I28*B28),0))</f>
        <v>0</v>
      </c>
      <c r="W28" s="103">
        <f>IF(D28="C",IF(R28&lt;$M$5*2.5*J28/30,R28*0.3335*B28,$M$5*2.5*J28/30*0.3335*B28),IF(D28="FD",IF(R28&lt;$M$5*2.5*J28/30,R28*0.3215*B28,$M$5*2.5*J28/30*0.3215*B28),0))</f>
        <v>0</v>
      </c>
      <c r="X28" s="105">
        <f t="shared" ref="X28" si="239">IF(W28=0,0,W28*G28/J28)</f>
        <v>0</v>
      </c>
      <c r="Y28" s="105">
        <f t="shared" ref="Y28" si="240">IF(W28=0,0,W28*H28/J28)</f>
        <v>0</v>
      </c>
      <c r="Z28" s="105">
        <f t="shared" ref="Z28" si="241">IF(W28=0,0,W28*I28/J28)</f>
        <v>0</v>
      </c>
      <c r="AA28" s="103">
        <f t="shared" ref="AA28" si="242">IF(D28="C",(F28/30*J28/12*12*B28),0)</f>
        <v>0</v>
      </c>
      <c r="AB28" s="105">
        <f t="shared" ref="AB28" si="243">IF(D28="C",(F28/30*G28/12*12*B28),0)</f>
        <v>0</v>
      </c>
      <c r="AC28" s="105">
        <f t="shared" ref="AC28" si="244">IF(D28="C",(F28/30*H28/12*12*B28),0)</f>
        <v>0</v>
      </c>
      <c r="AD28" s="105">
        <f t="shared" ref="AD28" si="245">IF(D28="C",(F28/30*I28/12*12*B28),0)</f>
        <v>0</v>
      </c>
      <c r="AE28" s="106">
        <f t="shared" ref="AE28" si="246">+K28+N28+S28+W28+AA28</f>
        <v>0</v>
      </c>
    </row>
    <row r="29" spans="1:32" x14ac:dyDescent="0.2">
      <c r="A29" s="99" t="str">
        <f>PRESSUPOST!B98</f>
        <v>03.09.07.00.</v>
      </c>
      <c r="B29" s="110">
        <f>PRESSUPOST!C98</f>
        <v>0</v>
      </c>
      <c r="C29" s="101" t="str">
        <f>PRESSUPOST!D98</f>
        <v>Tècnic àudios</v>
      </c>
      <c r="D29" s="111">
        <f>PRESSUPOST!G98</f>
        <v>0</v>
      </c>
      <c r="E29" s="411" t="s">
        <v>213</v>
      </c>
      <c r="F29" s="102">
        <f>PRESSUPOST!F98</f>
        <v>0</v>
      </c>
      <c r="G29" s="102">
        <f>PRESSUPOST!H98</f>
        <v>0</v>
      </c>
      <c r="H29" s="102">
        <f>PRESSUPOST!I98</f>
        <v>0</v>
      </c>
      <c r="I29" s="102">
        <f>PRESSUPOST!J98</f>
        <v>0</v>
      </c>
      <c r="J29" s="102">
        <f t="shared" ref="J29" si="247">SUM(G29:I29)</f>
        <v>0</v>
      </c>
      <c r="K29" s="103">
        <f t="shared" ref="K29" si="248">J29*F29*B29</f>
        <v>0</v>
      </c>
      <c r="L29" s="109"/>
      <c r="M29" s="105">
        <f t="shared" ref="M29:M30" si="249">IF(D29="C",IF(F29&lt;$M$5,F29*0.3335,$M$5*0.3335),IF(D29="F",IF(F29&lt;$M$5,F29*0.3215,$M$5*0.3215),IF(D29="FD",IF(F29&lt;$M$5,F29*0.3215,$M$5*0.3215),IF(D29="M",0,0))))</f>
        <v>0</v>
      </c>
      <c r="N29" s="106">
        <f t="shared" ref="N29" si="250">M29*J29*B29</f>
        <v>0</v>
      </c>
      <c r="O29" s="105">
        <f t="shared" ref="O29" si="251">+M29*G29*B29</f>
        <v>0</v>
      </c>
      <c r="P29" s="105">
        <f t="shared" ref="P29" si="252">+M29*H29*B29</f>
        <v>0</v>
      </c>
      <c r="Q29" s="105">
        <f t="shared" ref="Q29" si="253">+M29*I29*B29</f>
        <v>0</v>
      </c>
      <c r="R29" s="105">
        <f t="shared" ref="R29" si="254">IF(D29="C",(F29/30*2.5*J29),IF(D29="FD",(F29/30*2.5*J29),0))</f>
        <v>0</v>
      </c>
      <c r="S29" s="103">
        <f t="shared" ref="S29" si="255">SUM(T29:V29)</f>
        <v>0</v>
      </c>
      <c r="T29" s="105">
        <f t="shared" ref="T29" si="256">IF(D29="C",(F29/30*2.5*G29*B29),IF(D29="FD",(F29/30*2.5*G29*B29),0))</f>
        <v>0</v>
      </c>
      <c r="U29" s="105">
        <f t="shared" ref="U29" si="257">IF(D29="C",(F29/30*2.5*H29*B29),IF(D29="FD",(F29/30*2.5*H29*B29),0))</f>
        <v>0</v>
      </c>
      <c r="V29" s="105">
        <f t="shared" ref="V29" si="258">IF(D29="C",(F29/30*2.5*I29*B29),IF(D29="FD",(F29/30*2.5*I29*B29),0))</f>
        <v>0</v>
      </c>
      <c r="W29" s="103">
        <f t="shared" ref="W29:W30" si="259">IF(D29="C",IF(R29&lt;$M$5*2.5*J29/30,R29*0.3335*B29,$M$5*2.5*J29/30*0.3335*B29),IF(D29="FD",IF(R29&lt;$M$5*2.5*J29/30,R29*0.3215*B29,$M$5*2.5*J29/30*0.3215*B29),0))</f>
        <v>0</v>
      </c>
      <c r="X29" s="105">
        <f t="shared" ref="X29" si="260">IF(W29=0,0,W29*G29/J29)</f>
        <v>0</v>
      </c>
      <c r="Y29" s="105">
        <f t="shared" ref="Y29" si="261">IF(W29=0,0,W29*H29/J29)</f>
        <v>0</v>
      </c>
      <c r="Z29" s="105">
        <f t="shared" ref="Z29" si="262">IF(W29=0,0,W29*I29/J29)</f>
        <v>0</v>
      </c>
      <c r="AA29" s="103">
        <f t="shared" ref="AA29" si="263">IF(D29="C",(F29/30*J29/12*12*B29),0)</f>
        <v>0</v>
      </c>
      <c r="AB29" s="105">
        <f t="shared" ref="AB29" si="264">IF(D29="C",(F29/30*G29/12*12*B29),0)</f>
        <v>0</v>
      </c>
      <c r="AC29" s="105">
        <f t="shared" ref="AC29" si="265">IF(D29="C",(F29/30*H29/12*12*B29),0)</f>
        <v>0</v>
      </c>
      <c r="AD29" s="105">
        <f t="shared" ref="AD29" si="266">IF(D29="C",(F29/30*I29/12*12*B29),0)</f>
        <v>0</v>
      </c>
      <c r="AE29" s="106">
        <f t="shared" ref="AE29" si="267">+K29+N29+S29+W29+AA29</f>
        <v>0</v>
      </c>
    </row>
    <row r="30" spans="1:32" x14ac:dyDescent="0.2">
      <c r="A30" s="99" t="str">
        <f>PRESSUPOST!B99</f>
        <v>03.09.08.00.</v>
      </c>
      <c r="B30" s="110">
        <f>PRESSUPOST!C99</f>
        <v>0</v>
      </c>
      <c r="C30" s="101">
        <f>PRESSUPOST!D99</f>
        <v>0</v>
      </c>
      <c r="D30" s="108">
        <f>PRESSUPOST!G99</f>
        <v>0</v>
      </c>
      <c r="E30" s="411" t="s">
        <v>213</v>
      </c>
      <c r="F30" s="102">
        <f>PRESSUPOST!F99</f>
        <v>0</v>
      </c>
      <c r="G30" s="102">
        <f>PRESSUPOST!H99</f>
        <v>0</v>
      </c>
      <c r="H30" s="102">
        <f>PRESSUPOST!I99</f>
        <v>0</v>
      </c>
      <c r="I30" s="102">
        <f>PRESSUPOST!J99</f>
        <v>0</v>
      </c>
      <c r="J30" s="102">
        <f t="shared" ref="J30" si="268">SUM(G30:I30)</f>
        <v>0</v>
      </c>
      <c r="K30" s="103">
        <f t="shared" ref="K30" si="269">J30*F30*B30</f>
        <v>0</v>
      </c>
      <c r="L30" s="109"/>
      <c r="M30" s="105">
        <f t="shared" si="249"/>
        <v>0</v>
      </c>
      <c r="N30" s="106">
        <f t="shared" ref="N30" si="270">M30*J30*B30</f>
        <v>0</v>
      </c>
      <c r="O30" s="105">
        <f t="shared" ref="O30" si="271">+M30*G30*B30</f>
        <v>0</v>
      </c>
      <c r="P30" s="105">
        <f t="shared" ref="P30" si="272">+M30*H30*B30</f>
        <v>0</v>
      </c>
      <c r="Q30" s="105">
        <f t="shared" ref="Q30" si="273">+M30*I30*B30</f>
        <v>0</v>
      </c>
      <c r="R30" s="105">
        <f t="shared" ref="R30" si="274">IF(D30="C",(F30/30*2.5*J30),IF(D30="FD",(F30/30*2.5*J30),0))</f>
        <v>0</v>
      </c>
      <c r="S30" s="103">
        <f t="shared" ref="S30" si="275">SUM(T30:V30)</f>
        <v>0</v>
      </c>
      <c r="T30" s="105">
        <f t="shared" ref="T30" si="276">IF(D30="C",(F30/30*2.5*G30*B30),IF(D30="FD",(F30/30*2.5*G30*B30),0))</f>
        <v>0</v>
      </c>
      <c r="U30" s="105">
        <f t="shared" ref="U30" si="277">IF(D30="C",(F30/30*2.5*H30*B30),IF(D30="FD",(F30/30*2.5*H30*B30),0))</f>
        <v>0</v>
      </c>
      <c r="V30" s="105">
        <f t="shared" ref="V30" si="278">IF(D30="C",(F30/30*2.5*I30*B30),IF(D30="FD",(F30/30*2.5*I30*B30),0))</f>
        <v>0</v>
      </c>
      <c r="W30" s="103">
        <f t="shared" si="259"/>
        <v>0</v>
      </c>
      <c r="X30" s="105">
        <f t="shared" ref="X30" si="279">IF(W30=0,0,W30*G30/J30)</f>
        <v>0</v>
      </c>
      <c r="Y30" s="105">
        <f t="shared" ref="Y30" si="280">IF(W30=0,0,W30*H30/J30)</f>
        <v>0</v>
      </c>
      <c r="Z30" s="105">
        <f t="shared" ref="Z30" si="281">IF(W30=0,0,W30*I30/J30)</f>
        <v>0</v>
      </c>
      <c r="AA30" s="103">
        <f t="shared" ref="AA30" si="282">IF(D30="C",(F30/30*J30/12*12*B30),0)</f>
        <v>0</v>
      </c>
      <c r="AB30" s="105">
        <f t="shared" ref="AB30" si="283">IF(D30="C",(F30/30*G30/12*12*B30),0)</f>
        <v>0</v>
      </c>
      <c r="AC30" s="105">
        <f t="shared" ref="AC30" si="284">IF(D30="C",(F30/30*H30/12*12*B30),0)</f>
        <v>0</v>
      </c>
      <c r="AD30" s="105">
        <f t="shared" ref="AD30" si="285">IF(D30="C",(F30/30*I30/12*12*B30),0)</f>
        <v>0</v>
      </c>
      <c r="AE30" s="106">
        <f t="shared" ref="AE30" si="286">+K30+N30+S30+W30+AA30</f>
        <v>0</v>
      </c>
    </row>
    <row r="31" spans="1:32" ht="19.5" customHeight="1" x14ac:dyDescent="0.2">
      <c r="A31" s="19"/>
      <c r="B31" s="20"/>
      <c r="C31" s="40" t="s">
        <v>127</v>
      </c>
      <c r="D31" s="41"/>
      <c r="E31" s="403"/>
      <c r="F31" s="41"/>
      <c r="G31" s="41"/>
      <c r="H31" s="41"/>
      <c r="I31" s="41"/>
      <c r="J31" s="42"/>
      <c r="K31" s="45">
        <f>K27+K14+K9</f>
        <v>0</v>
      </c>
      <c r="L31" s="43" t="e">
        <f>+#REF!+#REF!+#REF!+L27+#REF!+#REF!+#REF!+#REF!+#REF!+L14+L9+#REF!</f>
        <v>#REF!</v>
      </c>
      <c r="M31" s="44">
        <f>M27+M14+M9</f>
        <v>0</v>
      </c>
      <c r="N31" s="44">
        <f t="shared" ref="N31:AE31" si="287">N27+N14+N9</f>
        <v>0</v>
      </c>
      <c r="O31" s="44">
        <f t="shared" si="287"/>
        <v>0</v>
      </c>
      <c r="P31" s="44">
        <f t="shared" si="287"/>
        <v>0</v>
      </c>
      <c r="Q31" s="44">
        <f t="shared" si="287"/>
        <v>0</v>
      </c>
      <c r="R31" s="44">
        <f t="shared" si="287"/>
        <v>0</v>
      </c>
      <c r="S31" s="44">
        <f t="shared" si="287"/>
        <v>0</v>
      </c>
      <c r="T31" s="44">
        <f t="shared" si="287"/>
        <v>0</v>
      </c>
      <c r="U31" s="44">
        <f t="shared" si="287"/>
        <v>0</v>
      </c>
      <c r="V31" s="44">
        <f t="shared" si="287"/>
        <v>0</v>
      </c>
      <c r="W31" s="44">
        <f t="shared" si="287"/>
        <v>0</v>
      </c>
      <c r="X31" s="44">
        <f t="shared" si="287"/>
        <v>0</v>
      </c>
      <c r="Y31" s="44">
        <f t="shared" si="287"/>
        <v>0</v>
      </c>
      <c r="Z31" s="44">
        <f t="shared" si="287"/>
        <v>0</v>
      </c>
      <c r="AA31" s="44">
        <f t="shared" si="287"/>
        <v>0</v>
      </c>
      <c r="AB31" s="44">
        <f t="shared" si="287"/>
        <v>0</v>
      </c>
      <c r="AC31" s="44">
        <f t="shared" si="287"/>
        <v>0</v>
      </c>
      <c r="AD31" s="44">
        <f t="shared" si="287"/>
        <v>0</v>
      </c>
      <c r="AE31" s="44">
        <f t="shared" si="287"/>
        <v>0</v>
      </c>
      <c r="AF31" s="107"/>
    </row>
    <row r="32" spans="1:32" ht="17.25" customHeight="1" x14ac:dyDescent="0.2">
      <c r="A32" s="50" t="str">
        <f>PRESSUPOST!B101</f>
        <v>03.13.00.00.</v>
      </c>
      <c r="B32" s="54"/>
      <c r="C32" s="51" t="str">
        <f>PRESSUPOST!D101</f>
        <v>SEGURETAT SOCIAL EQUIP TÈCNIC</v>
      </c>
      <c r="D32" s="114"/>
      <c r="E32" s="404"/>
      <c r="F32" s="114"/>
      <c r="G32" s="114"/>
      <c r="H32" s="114"/>
      <c r="I32" s="114"/>
      <c r="J32" s="114"/>
      <c r="K32" s="52">
        <f>N31+W31</f>
        <v>0</v>
      </c>
    </row>
    <row r="33" spans="1:19" s="98" customFormat="1" ht="19.5" customHeight="1" x14ac:dyDescent="0.25">
      <c r="A33" s="50" t="str">
        <f>PRESSUPOST!B102</f>
        <v>03.13.01.00</v>
      </c>
      <c r="B33" s="55"/>
      <c r="C33" s="53" t="str">
        <f>PRESSUPOST!D102</f>
        <v>Import Total Vacances d'EQUIP TÈCNIC</v>
      </c>
      <c r="D33" s="115"/>
      <c r="E33" s="405"/>
      <c r="F33" s="115"/>
      <c r="G33" s="115"/>
      <c r="H33" s="115"/>
      <c r="I33" s="115"/>
      <c r="J33" s="116"/>
      <c r="K33" s="52">
        <f>S31</f>
        <v>0</v>
      </c>
    </row>
    <row r="34" spans="1:19" s="98" customFormat="1" ht="19.5" customHeight="1" x14ac:dyDescent="0.25">
      <c r="A34" s="58" t="str">
        <f>PRESSUPOST!B103</f>
        <v>03.13.02.00</v>
      </c>
      <c r="B34" s="55"/>
      <c r="C34" s="59" t="str">
        <f>PRESSUPOST!D103</f>
        <v>Import Total Quitances EQUIP TÈCNIC</v>
      </c>
      <c r="D34" s="117"/>
      <c r="E34" s="406"/>
      <c r="F34" s="117"/>
      <c r="G34" s="117"/>
      <c r="H34" s="117"/>
      <c r="I34" s="117"/>
      <c r="J34" s="118"/>
      <c r="K34" s="60">
        <f>AA31</f>
        <v>0</v>
      </c>
    </row>
    <row r="35" spans="1:19" s="98" customFormat="1" ht="23.25" customHeight="1" x14ac:dyDescent="0.25">
      <c r="A35" s="61" t="s">
        <v>12</v>
      </c>
      <c r="B35" s="62"/>
      <c r="C35" s="119" t="s">
        <v>146</v>
      </c>
      <c r="D35" s="120"/>
      <c r="E35" s="407"/>
      <c r="F35" s="120"/>
      <c r="G35" s="120"/>
      <c r="H35" s="120"/>
      <c r="I35" s="120"/>
      <c r="J35" s="121"/>
      <c r="K35" s="57">
        <f>AE31</f>
        <v>0</v>
      </c>
    </row>
    <row r="38" spans="1:19" ht="13.5" thickBot="1" x14ac:dyDescent="0.25"/>
    <row r="39" spans="1:19" ht="13.5" thickBot="1" x14ac:dyDescent="0.25">
      <c r="B39" s="853" t="s">
        <v>321</v>
      </c>
      <c r="C39" s="854"/>
      <c r="D39" s="854"/>
      <c r="E39" s="854"/>
      <c r="F39" s="855"/>
      <c r="G39" s="79"/>
      <c r="H39" s="81"/>
      <c r="I39" s="82"/>
      <c r="J39" s="68"/>
      <c r="K39" s="69"/>
      <c r="L39" s="68"/>
      <c r="M39" s="68"/>
      <c r="N39" s="68"/>
      <c r="O39" s="68"/>
      <c r="P39" s="68"/>
      <c r="Q39" s="68"/>
      <c r="R39" s="68"/>
      <c r="S39" s="68"/>
    </row>
    <row r="40" spans="1:19" x14ac:dyDescent="0.2">
      <c r="B40" s="77" t="s">
        <v>137</v>
      </c>
      <c r="C40" s="80" t="s">
        <v>406</v>
      </c>
      <c r="D40" s="69"/>
      <c r="E40" s="409"/>
      <c r="F40" s="81"/>
      <c r="G40" s="79"/>
      <c r="H40" s="81"/>
      <c r="I40" s="82"/>
      <c r="J40" s="68"/>
      <c r="K40" s="69"/>
      <c r="L40" s="68"/>
      <c r="M40" s="68"/>
      <c r="N40" s="68"/>
      <c r="O40" s="68"/>
      <c r="P40" s="68"/>
      <c r="Q40" s="68"/>
      <c r="R40" s="68"/>
      <c r="S40" s="68"/>
    </row>
    <row r="41" spans="1:19" ht="13.5" thickBot="1" x14ac:dyDescent="0.25">
      <c r="B41" s="77" t="s">
        <v>138</v>
      </c>
      <c r="C41" s="80" t="s">
        <v>322</v>
      </c>
      <c r="D41" s="69"/>
      <c r="E41" s="409"/>
      <c r="F41" s="81"/>
      <c r="G41" s="79"/>
      <c r="H41" s="81"/>
      <c r="I41" s="82"/>
      <c r="J41" s="68"/>
      <c r="K41" s="69"/>
      <c r="L41" s="68"/>
      <c r="M41" s="68"/>
      <c r="N41" s="68"/>
      <c r="O41" s="68"/>
      <c r="P41" s="68"/>
      <c r="Q41" s="68"/>
      <c r="R41" s="68"/>
      <c r="S41" s="68"/>
    </row>
    <row r="42" spans="1:19" ht="16.5" customHeight="1" x14ac:dyDescent="0.2">
      <c r="B42" s="837" t="s">
        <v>132</v>
      </c>
      <c r="C42" s="197" t="s">
        <v>142</v>
      </c>
      <c r="D42" s="68"/>
      <c r="E42" s="410"/>
      <c r="F42" s="68"/>
      <c r="G42" s="79"/>
      <c r="H42" s="81"/>
      <c r="I42" s="82"/>
      <c r="J42" s="68"/>
      <c r="K42" s="69"/>
      <c r="L42" s="68"/>
      <c r="M42" s="68"/>
      <c r="N42" s="68"/>
      <c r="O42" s="68"/>
      <c r="P42" s="68"/>
      <c r="Q42" s="68"/>
      <c r="R42" s="68"/>
      <c r="S42" s="68"/>
    </row>
    <row r="43" spans="1:19" x14ac:dyDescent="0.2">
      <c r="B43" s="838"/>
      <c r="C43" s="198" t="s">
        <v>332</v>
      </c>
      <c r="G43" s="79"/>
      <c r="H43" s="81"/>
      <c r="I43" s="82"/>
      <c r="J43" s="68"/>
      <c r="K43" s="69"/>
      <c r="L43" s="68"/>
      <c r="M43" s="68"/>
      <c r="N43" s="68"/>
      <c r="O43" s="68"/>
      <c r="P43" s="68"/>
      <c r="Q43" s="68"/>
      <c r="R43" s="68"/>
      <c r="S43" s="68"/>
    </row>
    <row r="44" spans="1:19" x14ac:dyDescent="0.2">
      <c r="B44" s="838"/>
      <c r="C44" s="198" t="s">
        <v>130</v>
      </c>
      <c r="D44" s="68"/>
      <c r="E44" s="410"/>
      <c r="F44" s="88"/>
      <c r="G44" s="79"/>
      <c r="H44" s="81"/>
      <c r="I44" s="82"/>
      <c r="J44" s="68"/>
      <c r="K44" s="69"/>
      <c r="L44" s="68"/>
      <c r="M44" s="68"/>
      <c r="N44" s="68"/>
      <c r="O44" s="68"/>
      <c r="P44" s="68"/>
      <c r="Q44" s="68"/>
      <c r="R44" s="68"/>
      <c r="S44" s="68"/>
    </row>
    <row r="45" spans="1:19" ht="13.5" thickBot="1" x14ac:dyDescent="0.25">
      <c r="B45" s="839"/>
      <c r="C45" s="199" t="s">
        <v>131</v>
      </c>
      <c r="D45" s="68"/>
      <c r="E45" s="410"/>
      <c r="F45" s="88"/>
      <c r="G45" s="79"/>
      <c r="H45" s="81"/>
      <c r="I45" s="82"/>
      <c r="J45" s="68"/>
      <c r="K45" s="69"/>
      <c r="L45" s="68"/>
      <c r="M45" s="68"/>
      <c r="N45" s="68"/>
      <c r="O45" s="68"/>
      <c r="P45" s="68"/>
      <c r="Q45" s="68"/>
      <c r="R45" s="68"/>
      <c r="S45" s="68"/>
    </row>
    <row r="46" spans="1:19" x14ac:dyDescent="0.2">
      <c r="B46" s="77" t="s">
        <v>139</v>
      </c>
      <c r="C46" s="69" t="s">
        <v>315</v>
      </c>
      <c r="D46" s="69"/>
      <c r="E46" s="409"/>
    </row>
    <row r="47" spans="1:19" x14ac:dyDescent="0.2">
      <c r="B47" s="77" t="s">
        <v>140</v>
      </c>
      <c r="C47" s="69" t="s">
        <v>316</v>
      </c>
      <c r="D47" s="69"/>
      <c r="E47" s="409"/>
    </row>
    <row r="48" spans="1:19" x14ac:dyDescent="0.2">
      <c r="B48" s="511" t="s">
        <v>141</v>
      </c>
      <c r="C48" s="152" t="s">
        <v>330</v>
      </c>
    </row>
    <row r="49" spans="2:10" x14ac:dyDescent="0.2">
      <c r="B49" s="77" t="s">
        <v>228</v>
      </c>
      <c r="C49" s="69" t="s">
        <v>331</v>
      </c>
      <c r="D49" s="69"/>
      <c r="E49" s="409"/>
    </row>
    <row r="54" spans="2:10" x14ac:dyDescent="0.2">
      <c r="J54" s="200"/>
    </row>
  </sheetData>
  <sheetProtection selectLockedCells="1" selectUnlockedCells="1"/>
  <mergeCells count="22">
    <mergeCell ref="D3:K3"/>
    <mergeCell ref="I4:K4"/>
    <mergeCell ref="I5:K5"/>
    <mergeCell ref="B42:B45"/>
    <mergeCell ref="W7:Z7"/>
    <mergeCell ref="N7:Q7"/>
    <mergeCell ref="M7:M8"/>
    <mergeCell ref="R7:R8"/>
    <mergeCell ref="A5:C5"/>
    <mergeCell ref="B3:C3"/>
    <mergeCell ref="D5:H6"/>
    <mergeCell ref="A6:C6"/>
    <mergeCell ref="B39:F39"/>
    <mergeCell ref="AA7:AD7"/>
    <mergeCell ref="AE7:AE8"/>
    <mergeCell ref="A7:A8"/>
    <mergeCell ref="B7:B8"/>
    <mergeCell ref="C7:C8"/>
    <mergeCell ref="D7:D8"/>
    <mergeCell ref="G7:J7"/>
    <mergeCell ref="S7:V7"/>
    <mergeCell ref="E7:F7"/>
  </mergeCells>
  <pageMargins left="0.19685039370078741" right="0.19685039370078741" top="0.11811023622047245" bottom="0.15748031496062992" header="0.31496062992125984" footer="0.15748031496062992"/>
  <pageSetup paperSize="9" scale="50" orientation="landscape" r:id="rId1"/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E437"/>
  <sheetViews>
    <sheetView zoomScale="90" zoomScaleNormal="90" zoomScalePageLayoutView="130" workbookViewId="0">
      <pane xSplit="21" ySplit="7" topLeftCell="X173" activePane="bottomRight" state="frozen"/>
      <selection pane="topRight" activeCell="V1" sqref="V1"/>
      <selection pane="bottomLeft" activeCell="A6" sqref="A6"/>
      <selection pane="bottomRight" activeCell="G239" sqref="G239"/>
    </sheetView>
  </sheetViews>
  <sheetFormatPr baseColWidth="10" defaultColWidth="10.42578125" defaultRowHeight="16.5" x14ac:dyDescent="0.3"/>
  <cols>
    <col min="1" max="1" width="2.140625" style="161" customWidth="1"/>
    <col min="2" max="2" width="16.7109375" style="871" customWidth="1"/>
    <col min="3" max="3" width="10.7109375" style="161" customWidth="1"/>
    <col min="4" max="4" width="15.7109375" style="872" customWidth="1"/>
    <col min="5" max="5" width="14.85546875" style="872" customWidth="1"/>
    <col min="6" max="6" width="16" style="161" customWidth="1"/>
    <col min="7" max="7" width="17.42578125" style="161" customWidth="1"/>
    <col min="8" max="8" width="15.7109375" style="161" customWidth="1"/>
    <col min="9" max="10" width="10.42578125" style="161"/>
    <col min="11" max="11" width="12.85546875" style="161" customWidth="1"/>
    <col min="12" max="13" width="10.42578125" style="161"/>
    <col min="14" max="14" width="13.85546875" style="161" customWidth="1"/>
    <col min="15" max="16" width="10.42578125" style="161"/>
    <col min="17" max="17" width="14.140625" style="161" customWidth="1"/>
    <col min="18" max="18" width="15.7109375" style="161" customWidth="1"/>
    <col min="19" max="19" width="16.7109375" style="161" customWidth="1"/>
    <col min="20" max="20" width="21.7109375" style="161" customWidth="1"/>
    <col min="21" max="21" width="2.42578125" style="873" customWidth="1"/>
    <col min="22" max="31" width="10.42578125" style="874"/>
    <col min="32" max="16384" width="10.42578125" style="161"/>
  </cols>
  <sheetData>
    <row r="1" spans="1:21" ht="29.1" customHeight="1" x14ac:dyDescent="0.3"/>
    <row r="2" spans="1:21" ht="27.95" customHeight="1" thickBot="1" x14ac:dyDescent="0.35"/>
    <row r="3" spans="1:21" ht="21" thickTop="1" x14ac:dyDescent="0.3">
      <c r="A3" s="875"/>
      <c r="B3" s="876">
        <v>2026</v>
      </c>
      <c r="C3" s="877" t="s">
        <v>182</v>
      </c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9"/>
      <c r="U3" s="880"/>
    </row>
    <row r="4" spans="1:21" ht="18" x14ac:dyDescent="0.3">
      <c r="A4" s="881"/>
      <c r="B4" s="882" t="s">
        <v>218</v>
      </c>
      <c r="C4" s="883"/>
      <c r="D4" s="883"/>
      <c r="E4" s="884"/>
      <c r="F4" s="885" t="s">
        <v>252</v>
      </c>
      <c r="G4" s="886"/>
      <c r="H4" s="887"/>
      <c r="I4" s="885" t="s">
        <v>3</v>
      </c>
      <c r="J4" s="886"/>
      <c r="K4" s="886"/>
      <c r="L4" s="886"/>
      <c r="M4" s="886"/>
      <c r="N4" s="886"/>
      <c r="O4" s="886"/>
      <c r="P4" s="886"/>
      <c r="Q4" s="887"/>
      <c r="R4" s="885" t="s">
        <v>4</v>
      </c>
      <c r="S4" s="886"/>
      <c r="T4" s="887"/>
      <c r="U4" s="888"/>
    </row>
    <row r="5" spans="1:21" ht="21.75" customHeight="1" x14ac:dyDescent="0.3">
      <c r="A5" s="889"/>
      <c r="B5" s="890" t="s">
        <v>183</v>
      </c>
      <c r="C5" s="891" t="s">
        <v>323</v>
      </c>
      <c r="D5" s="892" t="s">
        <v>184</v>
      </c>
      <c r="E5" s="893" t="s">
        <v>324</v>
      </c>
      <c r="F5" s="894" t="s">
        <v>185</v>
      </c>
      <c r="G5" s="895" t="s">
        <v>186</v>
      </c>
      <c r="H5" s="896" t="s">
        <v>187</v>
      </c>
      <c r="I5" s="897" t="s">
        <v>188</v>
      </c>
      <c r="J5" s="898"/>
      <c r="K5" s="898"/>
      <c r="L5" s="899" t="s">
        <v>186</v>
      </c>
      <c r="M5" s="898"/>
      <c r="N5" s="898"/>
      <c r="O5" s="899" t="s">
        <v>187</v>
      </c>
      <c r="P5" s="898"/>
      <c r="Q5" s="900"/>
      <c r="R5" s="901" t="s">
        <v>185</v>
      </c>
      <c r="S5" s="895" t="s">
        <v>186</v>
      </c>
      <c r="T5" s="896" t="s">
        <v>187</v>
      </c>
      <c r="U5" s="902"/>
    </row>
    <row r="6" spans="1:21" ht="21.75" customHeight="1" thickBot="1" x14ac:dyDescent="0.35">
      <c r="A6" s="889"/>
      <c r="B6" s="903"/>
      <c r="C6" s="904"/>
      <c r="D6" s="905"/>
      <c r="E6" s="906"/>
      <c r="F6" s="907"/>
      <c r="G6" s="908">
        <f>F6/5</f>
        <v>0</v>
      </c>
      <c r="H6" s="909">
        <f>G6*0.23</f>
        <v>0</v>
      </c>
      <c r="I6" s="910"/>
      <c r="J6" s="911"/>
      <c r="K6" s="911"/>
      <c r="L6" s="912">
        <f>I6/5</f>
        <v>0</v>
      </c>
      <c r="M6" s="913"/>
      <c r="N6" s="913"/>
      <c r="O6" s="912">
        <f>L6*0.23</f>
        <v>0</v>
      </c>
      <c r="P6" s="913"/>
      <c r="Q6" s="914"/>
      <c r="R6" s="915"/>
      <c r="S6" s="916">
        <f>R6/5</f>
        <v>0</v>
      </c>
      <c r="T6" s="917">
        <f>S6*0.23</f>
        <v>0</v>
      </c>
      <c r="U6" s="902"/>
    </row>
    <row r="7" spans="1:21" x14ac:dyDescent="0.3">
      <c r="A7" s="889"/>
      <c r="B7" s="918"/>
      <c r="C7" s="919"/>
      <c r="D7" s="919"/>
      <c r="E7" s="919"/>
      <c r="F7" s="919"/>
      <c r="G7" s="919"/>
      <c r="H7" s="919"/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20"/>
      <c r="U7" s="902"/>
    </row>
    <row r="8" spans="1:21" ht="18.75" thickBot="1" x14ac:dyDescent="0.35">
      <c r="A8" s="921"/>
      <c r="B8" s="922">
        <v>2025</v>
      </c>
      <c r="C8" s="923"/>
      <c r="D8" s="923"/>
      <c r="E8" s="923"/>
      <c r="F8" s="923"/>
      <c r="G8" s="923"/>
      <c r="H8" s="923"/>
      <c r="I8" s="923"/>
      <c r="J8" s="923"/>
      <c r="K8" s="923"/>
      <c r="L8" s="923"/>
      <c r="M8" s="923"/>
      <c r="N8" s="923"/>
      <c r="O8" s="923"/>
      <c r="P8" s="923"/>
      <c r="Q8" s="923"/>
      <c r="R8" s="923"/>
      <c r="S8" s="923"/>
      <c r="T8" s="924"/>
      <c r="U8" s="888"/>
    </row>
    <row r="9" spans="1:21" ht="21.75" customHeight="1" x14ac:dyDescent="0.3">
      <c r="A9" s="925"/>
      <c r="B9" s="926">
        <v>46023</v>
      </c>
      <c r="C9" s="927">
        <v>1</v>
      </c>
      <c r="D9" s="928">
        <v>46023</v>
      </c>
      <c r="E9" s="929" t="s">
        <v>192</v>
      </c>
      <c r="F9" s="930"/>
      <c r="G9" s="931"/>
      <c r="H9" s="932"/>
      <c r="I9" s="931"/>
      <c r="J9" s="931"/>
      <c r="K9" s="931"/>
      <c r="L9" s="931"/>
      <c r="M9" s="931"/>
      <c r="N9" s="931"/>
      <c r="O9" s="931"/>
      <c r="P9" s="931"/>
      <c r="Q9" s="932"/>
      <c r="R9" s="931"/>
      <c r="S9" s="931"/>
      <c r="T9" s="933"/>
      <c r="U9" s="934"/>
    </row>
    <row r="10" spans="1:21" ht="21.75" customHeight="1" x14ac:dyDescent="0.3">
      <c r="A10" s="935"/>
      <c r="B10" s="936"/>
      <c r="C10" s="937"/>
      <c r="D10" s="938">
        <v>46024</v>
      </c>
      <c r="E10" s="939" t="s">
        <v>193</v>
      </c>
      <c r="F10" s="940"/>
      <c r="G10" s="940"/>
      <c r="H10" s="941"/>
      <c r="I10" s="940"/>
      <c r="J10" s="940"/>
      <c r="K10" s="940"/>
      <c r="L10" s="940"/>
      <c r="M10" s="940"/>
      <c r="N10" s="940"/>
      <c r="O10" s="940"/>
      <c r="P10" s="940"/>
      <c r="Q10" s="941"/>
      <c r="R10" s="940"/>
      <c r="S10" s="940"/>
      <c r="T10" s="942"/>
      <c r="U10" s="943"/>
    </row>
    <row r="11" spans="1:21" ht="21.75" customHeight="1" x14ac:dyDescent="0.3">
      <c r="A11" s="935"/>
      <c r="B11" s="936"/>
      <c r="C11" s="937"/>
      <c r="D11" s="938">
        <v>46025</v>
      </c>
      <c r="E11" s="939" t="s">
        <v>194</v>
      </c>
      <c r="F11" s="940"/>
      <c r="G11" s="940"/>
      <c r="H11" s="941"/>
      <c r="I11" s="940"/>
      <c r="J11" s="940"/>
      <c r="K11" s="940"/>
      <c r="L11" s="940"/>
      <c r="M11" s="940"/>
      <c r="N11" s="940"/>
      <c r="O11" s="940"/>
      <c r="P11" s="940"/>
      <c r="Q11" s="941"/>
      <c r="R11" s="940"/>
      <c r="S11" s="940"/>
      <c r="T11" s="942"/>
      <c r="U11" s="943"/>
    </row>
    <row r="12" spans="1:21" ht="21.75" customHeight="1" x14ac:dyDescent="0.3">
      <c r="A12" s="935"/>
      <c r="B12" s="936"/>
      <c r="C12" s="937"/>
      <c r="D12" s="944">
        <v>46026</v>
      </c>
      <c r="E12" s="945" t="s">
        <v>195</v>
      </c>
      <c r="F12" s="930"/>
      <c r="G12" s="931"/>
      <c r="H12" s="932"/>
      <c r="I12" s="931"/>
      <c r="J12" s="931"/>
      <c r="K12" s="931"/>
      <c r="L12" s="931"/>
      <c r="M12" s="931"/>
      <c r="N12" s="931"/>
      <c r="O12" s="931"/>
      <c r="P12" s="931"/>
      <c r="Q12" s="932"/>
      <c r="R12" s="931"/>
      <c r="S12" s="931"/>
      <c r="T12" s="946"/>
      <c r="U12" s="943"/>
    </row>
    <row r="13" spans="1:21" ht="21.75" customHeight="1" x14ac:dyDescent="0.3">
      <c r="A13" s="935"/>
      <c r="B13" s="936"/>
      <c r="C13" s="927">
        <v>2</v>
      </c>
      <c r="D13" s="938">
        <v>46027</v>
      </c>
      <c r="E13" s="947" t="s">
        <v>189</v>
      </c>
      <c r="F13" s="948"/>
      <c r="G13" s="949"/>
      <c r="H13" s="950"/>
      <c r="I13" s="951"/>
      <c r="J13" s="951"/>
      <c r="K13" s="951"/>
      <c r="L13" s="951"/>
      <c r="M13" s="951"/>
      <c r="N13" s="951"/>
      <c r="O13" s="951"/>
      <c r="P13" s="951"/>
      <c r="Q13" s="952"/>
      <c r="R13" s="951"/>
      <c r="S13" s="951"/>
      <c r="T13" s="953"/>
      <c r="U13" s="943"/>
    </row>
    <row r="14" spans="1:21" ht="21.75" customHeight="1" x14ac:dyDescent="0.3">
      <c r="A14" s="935"/>
      <c r="B14" s="936"/>
      <c r="C14" s="937"/>
      <c r="D14" s="944">
        <v>46028</v>
      </c>
      <c r="E14" s="954" t="s">
        <v>190</v>
      </c>
      <c r="F14" s="930"/>
      <c r="G14" s="931"/>
      <c r="H14" s="932"/>
      <c r="I14" s="931"/>
      <c r="J14" s="931"/>
      <c r="K14" s="931"/>
      <c r="L14" s="931"/>
      <c r="M14" s="931"/>
      <c r="N14" s="931"/>
      <c r="O14" s="931"/>
      <c r="P14" s="931"/>
      <c r="Q14" s="932"/>
      <c r="R14" s="931"/>
      <c r="S14" s="931"/>
      <c r="T14" s="933"/>
      <c r="U14" s="943"/>
    </row>
    <row r="15" spans="1:21" ht="21.75" customHeight="1" x14ac:dyDescent="0.3">
      <c r="A15" s="935"/>
      <c r="B15" s="936"/>
      <c r="C15" s="937"/>
      <c r="D15" s="938">
        <v>46029</v>
      </c>
      <c r="E15" s="955" t="s">
        <v>191</v>
      </c>
      <c r="F15" s="956"/>
      <c r="G15" s="956"/>
      <c r="H15" s="941"/>
      <c r="I15" s="956"/>
      <c r="J15" s="956"/>
      <c r="K15" s="956"/>
      <c r="L15" s="956"/>
      <c r="M15" s="956"/>
      <c r="N15" s="956"/>
      <c r="O15" s="956"/>
      <c r="P15" s="956"/>
      <c r="Q15" s="941"/>
      <c r="R15" s="956"/>
      <c r="S15" s="956"/>
      <c r="T15" s="956"/>
      <c r="U15" s="957"/>
    </row>
    <row r="16" spans="1:21" ht="21.75" customHeight="1" x14ac:dyDescent="0.3">
      <c r="A16" s="935"/>
      <c r="B16" s="936"/>
      <c r="C16" s="937"/>
      <c r="D16" s="938">
        <v>46030</v>
      </c>
      <c r="E16" s="939" t="s">
        <v>192</v>
      </c>
      <c r="F16" s="956"/>
      <c r="G16" s="956"/>
      <c r="H16" s="941"/>
      <c r="I16" s="956"/>
      <c r="J16" s="956"/>
      <c r="K16" s="956"/>
      <c r="L16" s="956"/>
      <c r="M16" s="956"/>
      <c r="N16" s="956"/>
      <c r="O16" s="956"/>
      <c r="P16" s="956"/>
      <c r="Q16" s="941"/>
      <c r="R16" s="956"/>
      <c r="S16" s="956"/>
      <c r="T16" s="956"/>
      <c r="U16" s="957"/>
    </row>
    <row r="17" spans="1:21" ht="21.75" customHeight="1" x14ac:dyDescent="0.3">
      <c r="A17" s="935"/>
      <c r="B17" s="936"/>
      <c r="C17" s="937"/>
      <c r="D17" s="938">
        <v>46031</v>
      </c>
      <c r="E17" s="939" t="s">
        <v>193</v>
      </c>
      <c r="F17" s="956"/>
      <c r="G17" s="956"/>
      <c r="H17" s="941"/>
      <c r="I17" s="956"/>
      <c r="J17" s="956"/>
      <c r="K17" s="956"/>
      <c r="L17" s="956"/>
      <c r="M17" s="956"/>
      <c r="N17" s="956"/>
      <c r="O17" s="956"/>
      <c r="P17" s="956"/>
      <c r="Q17" s="941"/>
      <c r="R17" s="956"/>
      <c r="S17" s="956"/>
      <c r="T17" s="956"/>
      <c r="U17" s="957"/>
    </row>
    <row r="18" spans="1:21" ht="21.75" customHeight="1" x14ac:dyDescent="0.3">
      <c r="A18" s="935"/>
      <c r="B18" s="936"/>
      <c r="C18" s="937"/>
      <c r="D18" s="944">
        <v>46032</v>
      </c>
      <c r="E18" s="958" t="s">
        <v>194</v>
      </c>
      <c r="F18" s="959"/>
      <c r="G18" s="960"/>
      <c r="H18" s="961"/>
      <c r="I18" s="960"/>
      <c r="J18" s="960"/>
      <c r="K18" s="960"/>
      <c r="L18" s="960"/>
      <c r="M18" s="960"/>
      <c r="N18" s="960"/>
      <c r="O18" s="960"/>
      <c r="P18" s="960"/>
      <c r="Q18" s="961"/>
      <c r="R18" s="960"/>
      <c r="S18" s="960"/>
      <c r="T18" s="962"/>
      <c r="U18" s="957"/>
    </row>
    <row r="19" spans="1:21" ht="21.75" customHeight="1" x14ac:dyDescent="0.3">
      <c r="A19" s="935"/>
      <c r="B19" s="936"/>
      <c r="C19" s="963"/>
      <c r="D19" s="944">
        <v>46033</v>
      </c>
      <c r="E19" s="954" t="s">
        <v>195</v>
      </c>
      <c r="F19" s="964"/>
      <c r="G19" s="965"/>
      <c r="H19" s="966"/>
      <c r="I19" s="965"/>
      <c r="J19" s="965"/>
      <c r="K19" s="965"/>
      <c r="L19" s="965"/>
      <c r="M19" s="965"/>
      <c r="N19" s="965"/>
      <c r="O19" s="965"/>
      <c r="P19" s="965"/>
      <c r="Q19" s="966"/>
      <c r="R19" s="965"/>
      <c r="S19" s="965"/>
      <c r="T19" s="967"/>
      <c r="U19" s="957"/>
    </row>
    <row r="20" spans="1:21" ht="21.75" customHeight="1" x14ac:dyDescent="0.3">
      <c r="A20" s="935"/>
      <c r="B20" s="936"/>
      <c r="C20" s="927">
        <v>3</v>
      </c>
      <c r="D20" s="968">
        <v>46034</v>
      </c>
      <c r="E20" s="939" t="s">
        <v>189</v>
      </c>
      <c r="F20" s="956"/>
      <c r="G20" s="956"/>
      <c r="H20" s="941"/>
      <c r="I20" s="956"/>
      <c r="J20" s="956"/>
      <c r="K20" s="956"/>
      <c r="L20" s="956"/>
      <c r="M20" s="956"/>
      <c r="N20" s="956"/>
      <c r="O20" s="956"/>
      <c r="P20" s="956"/>
      <c r="Q20" s="941"/>
      <c r="R20" s="956"/>
      <c r="S20" s="956"/>
      <c r="T20" s="956"/>
      <c r="U20" s="957"/>
    </row>
    <row r="21" spans="1:21" ht="21.75" customHeight="1" x14ac:dyDescent="0.3">
      <c r="A21" s="935"/>
      <c r="B21" s="936"/>
      <c r="C21" s="937"/>
      <c r="D21" s="968">
        <v>46035</v>
      </c>
      <c r="E21" s="939" t="s">
        <v>190</v>
      </c>
      <c r="F21" s="956"/>
      <c r="G21" s="956"/>
      <c r="H21" s="941"/>
      <c r="I21" s="956"/>
      <c r="J21" s="956"/>
      <c r="K21" s="956"/>
      <c r="L21" s="956"/>
      <c r="M21" s="956"/>
      <c r="N21" s="956"/>
      <c r="O21" s="956"/>
      <c r="P21" s="956"/>
      <c r="Q21" s="941"/>
      <c r="R21" s="956"/>
      <c r="S21" s="956"/>
      <c r="T21" s="956"/>
      <c r="U21" s="957"/>
    </row>
    <row r="22" spans="1:21" ht="21.75" customHeight="1" x14ac:dyDescent="0.3">
      <c r="A22" s="935"/>
      <c r="B22" s="936"/>
      <c r="C22" s="937"/>
      <c r="D22" s="968">
        <v>46036</v>
      </c>
      <c r="E22" s="955" t="s">
        <v>191</v>
      </c>
      <c r="F22" s="956"/>
      <c r="G22" s="956"/>
      <c r="H22" s="941"/>
      <c r="I22" s="956"/>
      <c r="J22" s="956"/>
      <c r="K22" s="956"/>
      <c r="L22" s="956"/>
      <c r="M22" s="956"/>
      <c r="N22" s="956"/>
      <c r="O22" s="956"/>
      <c r="P22" s="956"/>
      <c r="Q22" s="941"/>
      <c r="R22" s="956"/>
      <c r="S22" s="956"/>
      <c r="T22" s="956"/>
      <c r="U22" s="957"/>
    </row>
    <row r="23" spans="1:21" ht="21.75" customHeight="1" x14ac:dyDescent="0.3">
      <c r="A23" s="935"/>
      <c r="B23" s="936"/>
      <c r="C23" s="937"/>
      <c r="D23" s="968">
        <v>46037</v>
      </c>
      <c r="E23" s="939" t="s">
        <v>192</v>
      </c>
      <c r="F23" s="956"/>
      <c r="G23" s="956"/>
      <c r="H23" s="941"/>
      <c r="I23" s="956"/>
      <c r="J23" s="956"/>
      <c r="K23" s="956"/>
      <c r="L23" s="956"/>
      <c r="M23" s="956"/>
      <c r="N23" s="956"/>
      <c r="O23" s="956"/>
      <c r="P23" s="956"/>
      <c r="Q23" s="941"/>
      <c r="R23" s="956"/>
      <c r="S23" s="956"/>
      <c r="T23" s="956"/>
      <c r="U23" s="957"/>
    </row>
    <row r="24" spans="1:21" ht="21.75" customHeight="1" x14ac:dyDescent="0.3">
      <c r="A24" s="935"/>
      <c r="B24" s="936"/>
      <c r="C24" s="937"/>
      <c r="D24" s="968">
        <v>46038</v>
      </c>
      <c r="E24" s="939" t="s">
        <v>193</v>
      </c>
      <c r="F24" s="956"/>
      <c r="G24" s="956"/>
      <c r="H24" s="941"/>
      <c r="I24" s="956"/>
      <c r="J24" s="956"/>
      <c r="K24" s="956"/>
      <c r="L24" s="956"/>
      <c r="M24" s="956"/>
      <c r="N24" s="956"/>
      <c r="O24" s="956"/>
      <c r="P24" s="956"/>
      <c r="Q24" s="941"/>
      <c r="R24" s="956"/>
      <c r="S24" s="956"/>
      <c r="T24" s="956"/>
      <c r="U24" s="957"/>
    </row>
    <row r="25" spans="1:21" ht="21.75" customHeight="1" x14ac:dyDescent="0.3">
      <c r="A25" s="935"/>
      <c r="B25" s="936"/>
      <c r="C25" s="937"/>
      <c r="D25" s="944">
        <v>46039</v>
      </c>
      <c r="E25" s="958" t="s">
        <v>194</v>
      </c>
      <c r="F25" s="959"/>
      <c r="G25" s="960"/>
      <c r="H25" s="961"/>
      <c r="I25" s="960"/>
      <c r="J25" s="960"/>
      <c r="K25" s="960"/>
      <c r="L25" s="960"/>
      <c r="M25" s="960"/>
      <c r="N25" s="960"/>
      <c r="O25" s="960"/>
      <c r="P25" s="960"/>
      <c r="Q25" s="961"/>
      <c r="R25" s="960"/>
      <c r="S25" s="960"/>
      <c r="T25" s="962"/>
      <c r="U25" s="957"/>
    </row>
    <row r="26" spans="1:21" ht="21.75" customHeight="1" x14ac:dyDescent="0.3">
      <c r="A26" s="935"/>
      <c r="B26" s="936"/>
      <c r="C26" s="963"/>
      <c r="D26" s="944">
        <v>46040</v>
      </c>
      <c r="E26" s="954" t="s">
        <v>195</v>
      </c>
      <c r="F26" s="964"/>
      <c r="G26" s="965"/>
      <c r="H26" s="966"/>
      <c r="I26" s="965"/>
      <c r="J26" s="965"/>
      <c r="K26" s="965"/>
      <c r="L26" s="965"/>
      <c r="M26" s="965"/>
      <c r="N26" s="965"/>
      <c r="O26" s="965"/>
      <c r="P26" s="965"/>
      <c r="Q26" s="966"/>
      <c r="R26" s="965"/>
      <c r="S26" s="965"/>
      <c r="T26" s="967"/>
      <c r="U26" s="957"/>
    </row>
    <row r="27" spans="1:21" ht="21.75" customHeight="1" x14ac:dyDescent="0.3">
      <c r="A27" s="935"/>
      <c r="B27" s="936"/>
      <c r="C27" s="927">
        <v>4</v>
      </c>
      <c r="D27" s="968">
        <v>46041</v>
      </c>
      <c r="E27" s="939" t="s">
        <v>189</v>
      </c>
      <c r="F27" s="956"/>
      <c r="G27" s="956"/>
      <c r="H27" s="941"/>
      <c r="I27" s="956"/>
      <c r="J27" s="956"/>
      <c r="K27" s="956"/>
      <c r="L27" s="956"/>
      <c r="M27" s="956"/>
      <c r="N27" s="956"/>
      <c r="O27" s="956"/>
      <c r="P27" s="956"/>
      <c r="Q27" s="941"/>
      <c r="R27" s="956"/>
      <c r="S27" s="956"/>
      <c r="T27" s="956"/>
      <c r="U27" s="957"/>
    </row>
    <row r="28" spans="1:21" ht="21.75" customHeight="1" x14ac:dyDescent="0.3">
      <c r="A28" s="935"/>
      <c r="B28" s="936"/>
      <c r="C28" s="937"/>
      <c r="D28" s="968">
        <v>46042</v>
      </c>
      <c r="E28" s="939" t="s">
        <v>190</v>
      </c>
      <c r="F28" s="956"/>
      <c r="G28" s="956"/>
      <c r="H28" s="941"/>
      <c r="I28" s="956"/>
      <c r="J28" s="956"/>
      <c r="K28" s="956"/>
      <c r="L28" s="956"/>
      <c r="M28" s="956"/>
      <c r="N28" s="956"/>
      <c r="O28" s="956"/>
      <c r="P28" s="956"/>
      <c r="Q28" s="941"/>
      <c r="R28" s="956"/>
      <c r="S28" s="956"/>
      <c r="T28" s="956"/>
      <c r="U28" s="957"/>
    </row>
    <row r="29" spans="1:21" ht="21.75" customHeight="1" x14ac:dyDescent="0.3">
      <c r="A29" s="935"/>
      <c r="B29" s="936"/>
      <c r="C29" s="937"/>
      <c r="D29" s="968">
        <v>46043</v>
      </c>
      <c r="E29" s="955" t="s">
        <v>191</v>
      </c>
      <c r="F29" s="956"/>
      <c r="G29" s="956"/>
      <c r="H29" s="941"/>
      <c r="I29" s="956"/>
      <c r="J29" s="956"/>
      <c r="K29" s="956"/>
      <c r="L29" s="956"/>
      <c r="M29" s="956"/>
      <c r="N29" s="956"/>
      <c r="O29" s="956"/>
      <c r="P29" s="956"/>
      <c r="Q29" s="941"/>
      <c r="R29" s="956"/>
      <c r="S29" s="956"/>
      <c r="T29" s="956"/>
      <c r="U29" s="957"/>
    </row>
    <row r="30" spans="1:21" ht="21.75" customHeight="1" x14ac:dyDescent="0.3">
      <c r="A30" s="935"/>
      <c r="B30" s="936"/>
      <c r="C30" s="937"/>
      <c r="D30" s="928">
        <v>46044</v>
      </c>
      <c r="E30" s="954" t="s">
        <v>192</v>
      </c>
      <c r="F30" s="931"/>
      <c r="G30" s="931"/>
      <c r="H30" s="932"/>
      <c r="I30" s="931"/>
      <c r="J30" s="931"/>
      <c r="K30" s="931"/>
      <c r="L30" s="931"/>
      <c r="M30" s="931"/>
      <c r="N30" s="931"/>
      <c r="O30" s="931"/>
      <c r="P30" s="931"/>
      <c r="Q30" s="932"/>
      <c r="R30" s="931"/>
      <c r="S30" s="931"/>
      <c r="T30" s="933"/>
      <c r="U30" s="943"/>
    </row>
    <row r="31" spans="1:21" ht="21.75" customHeight="1" x14ac:dyDescent="0.3">
      <c r="A31" s="935"/>
      <c r="B31" s="936"/>
      <c r="C31" s="937"/>
      <c r="D31" s="968">
        <v>46045</v>
      </c>
      <c r="E31" s="969" t="s">
        <v>193</v>
      </c>
      <c r="F31" s="956"/>
      <c r="G31" s="956"/>
      <c r="H31" s="941"/>
      <c r="I31" s="956"/>
      <c r="J31" s="956"/>
      <c r="K31" s="956"/>
      <c r="L31" s="956"/>
      <c r="M31" s="956"/>
      <c r="N31" s="956"/>
      <c r="O31" s="956"/>
      <c r="P31" s="956"/>
      <c r="Q31" s="941"/>
      <c r="R31" s="956"/>
      <c r="S31" s="956"/>
      <c r="T31" s="956"/>
      <c r="U31" s="957"/>
    </row>
    <row r="32" spans="1:21" ht="21.75" customHeight="1" x14ac:dyDescent="0.3">
      <c r="A32" s="935"/>
      <c r="B32" s="936"/>
      <c r="C32" s="937"/>
      <c r="D32" s="944">
        <v>46046</v>
      </c>
      <c r="E32" s="958" t="s">
        <v>194</v>
      </c>
      <c r="F32" s="959"/>
      <c r="G32" s="960"/>
      <c r="H32" s="961"/>
      <c r="I32" s="960"/>
      <c r="J32" s="960"/>
      <c r="K32" s="960"/>
      <c r="L32" s="960"/>
      <c r="M32" s="960"/>
      <c r="N32" s="960"/>
      <c r="O32" s="960"/>
      <c r="P32" s="960"/>
      <c r="Q32" s="961"/>
      <c r="R32" s="960"/>
      <c r="S32" s="960"/>
      <c r="T32" s="962"/>
      <c r="U32" s="957"/>
    </row>
    <row r="33" spans="1:21" ht="21.75" customHeight="1" x14ac:dyDescent="0.3">
      <c r="A33" s="935"/>
      <c r="B33" s="936"/>
      <c r="C33" s="963"/>
      <c r="D33" s="944">
        <v>46047</v>
      </c>
      <c r="E33" s="954" t="s">
        <v>195</v>
      </c>
      <c r="F33" s="964"/>
      <c r="G33" s="965"/>
      <c r="H33" s="966"/>
      <c r="I33" s="965"/>
      <c r="J33" s="965"/>
      <c r="K33" s="965"/>
      <c r="L33" s="965"/>
      <c r="M33" s="965"/>
      <c r="N33" s="965"/>
      <c r="O33" s="965"/>
      <c r="P33" s="965"/>
      <c r="Q33" s="966"/>
      <c r="R33" s="965"/>
      <c r="S33" s="965"/>
      <c r="T33" s="967"/>
      <c r="U33" s="957"/>
    </row>
    <row r="34" spans="1:21" ht="21.75" customHeight="1" x14ac:dyDescent="0.3">
      <c r="A34" s="935"/>
      <c r="B34" s="936"/>
      <c r="C34" s="927">
        <v>5</v>
      </c>
      <c r="D34" s="968">
        <v>46048</v>
      </c>
      <c r="E34" s="939" t="s">
        <v>189</v>
      </c>
      <c r="F34" s="956"/>
      <c r="G34" s="956"/>
      <c r="H34" s="941"/>
      <c r="I34" s="956"/>
      <c r="J34" s="956"/>
      <c r="K34" s="956"/>
      <c r="L34" s="956"/>
      <c r="M34" s="956"/>
      <c r="N34" s="956"/>
      <c r="O34" s="956"/>
      <c r="P34" s="956"/>
      <c r="Q34" s="941"/>
      <c r="R34" s="956"/>
      <c r="S34" s="956"/>
      <c r="T34" s="956"/>
      <c r="U34" s="957"/>
    </row>
    <row r="35" spans="1:21" ht="21.75" customHeight="1" x14ac:dyDescent="0.3">
      <c r="A35" s="935"/>
      <c r="B35" s="936"/>
      <c r="C35" s="937"/>
      <c r="D35" s="968">
        <v>46049</v>
      </c>
      <c r="E35" s="939" t="s">
        <v>190</v>
      </c>
      <c r="F35" s="956"/>
      <c r="G35" s="956"/>
      <c r="H35" s="941"/>
      <c r="I35" s="956"/>
      <c r="J35" s="956"/>
      <c r="K35" s="956"/>
      <c r="L35" s="956"/>
      <c r="M35" s="956"/>
      <c r="N35" s="956"/>
      <c r="O35" s="956"/>
      <c r="P35" s="956"/>
      <c r="Q35" s="941"/>
      <c r="R35" s="956"/>
      <c r="S35" s="956"/>
      <c r="T35" s="956"/>
      <c r="U35" s="957"/>
    </row>
    <row r="36" spans="1:21" ht="21.75" customHeight="1" x14ac:dyDescent="0.3">
      <c r="A36" s="935"/>
      <c r="B36" s="936"/>
      <c r="C36" s="937"/>
      <c r="D36" s="968">
        <v>46050</v>
      </c>
      <c r="E36" s="955" t="s">
        <v>191</v>
      </c>
      <c r="F36" s="956"/>
      <c r="G36" s="956"/>
      <c r="H36" s="941"/>
      <c r="I36" s="956"/>
      <c r="J36" s="956"/>
      <c r="K36" s="956"/>
      <c r="L36" s="956"/>
      <c r="M36" s="956"/>
      <c r="N36" s="956"/>
      <c r="O36" s="956"/>
      <c r="P36" s="956"/>
      <c r="Q36" s="941"/>
      <c r="R36" s="956"/>
      <c r="S36" s="956"/>
      <c r="T36" s="956"/>
      <c r="U36" s="957"/>
    </row>
    <row r="37" spans="1:21" ht="21.75" customHeight="1" x14ac:dyDescent="0.3">
      <c r="A37" s="935"/>
      <c r="B37" s="936"/>
      <c r="C37" s="937"/>
      <c r="D37" s="968">
        <v>46051</v>
      </c>
      <c r="E37" s="939" t="s">
        <v>192</v>
      </c>
      <c r="F37" s="956"/>
      <c r="G37" s="956"/>
      <c r="H37" s="941"/>
      <c r="I37" s="956"/>
      <c r="J37" s="956"/>
      <c r="K37" s="956"/>
      <c r="L37" s="956"/>
      <c r="M37" s="956"/>
      <c r="N37" s="956"/>
      <c r="O37" s="956"/>
      <c r="P37" s="956"/>
      <c r="Q37" s="941"/>
      <c r="R37" s="956"/>
      <c r="S37" s="956"/>
      <c r="T37" s="956"/>
      <c r="U37" s="957"/>
    </row>
    <row r="38" spans="1:21" ht="21.75" customHeight="1" x14ac:dyDescent="0.3">
      <c r="A38" s="935"/>
      <c r="B38" s="936"/>
      <c r="C38" s="937"/>
      <c r="D38" s="968">
        <v>46052</v>
      </c>
      <c r="E38" s="939" t="s">
        <v>193</v>
      </c>
      <c r="F38" s="956"/>
      <c r="G38" s="956"/>
      <c r="H38" s="941"/>
      <c r="I38" s="956"/>
      <c r="J38" s="956"/>
      <c r="K38" s="956"/>
      <c r="L38" s="956"/>
      <c r="M38" s="956"/>
      <c r="N38" s="956"/>
      <c r="O38" s="956"/>
      <c r="P38" s="956"/>
      <c r="Q38" s="941"/>
      <c r="R38" s="956"/>
      <c r="S38" s="956"/>
      <c r="T38" s="956"/>
      <c r="U38" s="957"/>
    </row>
    <row r="39" spans="1:21" ht="21.75" customHeight="1" x14ac:dyDescent="0.3">
      <c r="A39" s="935"/>
      <c r="B39" s="936"/>
      <c r="C39" s="937"/>
      <c r="D39" s="944">
        <v>46053</v>
      </c>
      <c r="E39" s="958" t="s">
        <v>194</v>
      </c>
      <c r="F39" s="959"/>
      <c r="G39" s="960"/>
      <c r="H39" s="961"/>
      <c r="I39" s="960"/>
      <c r="J39" s="960"/>
      <c r="K39" s="960"/>
      <c r="L39" s="960"/>
      <c r="M39" s="960"/>
      <c r="N39" s="960"/>
      <c r="O39" s="960"/>
      <c r="P39" s="960"/>
      <c r="Q39" s="961"/>
      <c r="R39" s="960"/>
      <c r="S39" s="960"/>
      <c r="T39" s="962"/>
      <c r="U39" s="957"/>
    </row>
    <row r="40" spans="1:21" ht="21.75" customHeight="1" x14ac:dyDescent="0.3">
      <c r="A40" s="935"/>
      <c r="B40" s="936">
        <v>46054</v>
      </c>
      <c r="C40" s="963"/>
      <c r="D40" s="944">
        <v>46054</v>
      </c>
      <c r="E40" s="954" t="s">
        <v>195</v>
      </c>
      <c r="F40" s="964"/>
      <c r="G40" s="965"/>
      <c r="H40" s="966"/>
      <c r="I40" s="965"/>
      <c r="J40" s="965"/>
      <c r="K40" s="965"/>
      <c r="L40" s="965"/>
      <c r="M40" s="965"/>
      <c r="N40" s="965"/>
      <c r="O40" s="965"/>
      <c r="P40" s="965"/>
      <c r="Q40" s="966"/>
      <c r="R40" s="965"/>
      <c r="S40" s="965"/>
      <c r="T40" s="967"/>
      <c r="U40" s="957"/>
    </row>
    <row r="41" spans="1:21" ht="21.75" customHeight="1" x14ac:dyDescent="0.3">
      <c r="A41" s="935"/>
      <c r="B41" s="936"/>
      <c r="C41" s="927">
        <v>6</v>
      </c>
      <c r="D41" s="970">
        <v>46055</v>
      </c>
      <c r="E41" s="939" t="s">
        <v>189</v>
      </c>
      <c r="F41" s="956"/>
      <c r="G41" s="956"/>
      <c r="H41" s="941"/>
      <c r="I41" s="956"/>
      <c r="J41" s="956"/>
      <c r="K41" s="956"/>
      <c r="L41" s="956"/>
      <c r="M41" s="956"/>
      <c r="N41" s="956"/>
      <c r="O41" s="956"/>
      <c r="P41" s="956"/>
      <c r="Q41" s="941"/>
      <c r="R41" s="956"/>
      <c r="S41" s="956"/>
      <c r="T41" s="956"/>
      <c r="U41" s="957"/>
    </row>
    <row r="42" spans="1:21" ht="21.75" customHeight="1" x14ac:dyDescent="0.3">
      <c r="A42" s="935"/>
      <c r="B42" s="936"/>
      <c r="C42" s="937"/>
      <c r="D42" s="970">
        <v>46056</v>
      </c>
      <c r="E42" s="939" t="s">
        <v>190</v>
      </c>
      <c r="F42" s="956"/>
      <c r="G42" s="956"/>
      <c r="H42" s="941"/>
      <c r="I42" s="956"/>
      <c r="J42" s="956"/>
      <c r="K42" s="956"/>
      <c r="L42" s="956"/>
      <c r="M42" s="956"/>
      <c r="N42" s="956"/>
      <c r="O42" s="956"/>
      <c r="P42" s="956"/>
      <c r="Q42" s="941"/>
      <c r="R42" s="956"/>
      <c r="S42" s="956"/>
      <c r="T42" s="956"/>
      <c r="U42" s="957"/>
    </row>
    <row r="43" spans="1:21" ht="21.75" customHeight="1" x14ac:dyDescent="0.3">
      <c r="A43" s="935"/>
      <c r="B43" s="936"/>
      <c r="C43" s="937"/>
      <c r="D43" s="970">
        <v>46057</v>
      </c>
      <c r="E43" s="955" t="s">
        <v>191</v>
      </c>
      <c r="F43" s="956"/>
      <c r="G43" s="956"/>
      <c r="H43" s="941"/>
      <c r="I43" s="956"/>
      <c r="J43" s="956"/>
      <c r="K43" s="956"/>
      <c r="L43" s="956"/>
      <c r="M43" s="956"/>
      <c r="N43" s="956"/>
      <c r="O43" s="956"/>
      <c r="P43" s="956"/>
      <c r="Q43" s="941"/>
      <c r="R43" s="956"/>
      <c r="S43" s="956"/>
      <c r="T43" s="956"/>
      <c r="U43" s="957"/>
    </row>
    <row r="44" spans="1:21" ht="21.75" customHeight="1" x14ac:dyDescent="0.3">
      <c r="A44" s="935"/>
      <c r="B44" s="936"/>
      <c r="C44" s="937"/>
      <c r="D44" s="970">
        <v>46058</v>
      </c>
      <c r="E44" s="939" t="s">
        <v>192</v>
      </c>
      <c r="F44" s="956"/>
      <c r="G44" s="956"/>
      <c r="H44" s="941"/>
      <c r="I44" s="956"/>
      <c r="J44" s="956"/>
      <c r="K44" s="956"/>
      <c r="L44" s="956"/>
      <c r="M44" s="956"/>
      <c r="N44" s="956"/>
      <c r="O44" s="956"/>
      <c r="P44" s="956"/>
      <c r="Q44" s="941"/>
      <c r="R44" s="956"/>
      <c r="S44" s="956"/>
      <c r="T44" s="956"/>
      <c r="U44" s="957"/>
    </row>
    <row r="45" spans="1:21" ht="21.75" customHeight="1" x14ac:dyDescent="0.3">
      <c r="A45" s="935"/>
      <c r="B45" s="936"/>
      <c r="C45" s="937"/>
      <c r="D45" s="970">
        <v>46059</v>
      </c>
      <c r="E45" s="939" t="s">
        <v>193</v>
      </c>
      <c r="F45" s="956"/>
      <c r="G45" s="956"/>
      <c r="H45" s="941"/>
      <c r="I45" s="956"/>
      <c r="J45" s="956"/>
      <c r="K45" s="956"/>
      <c r="L45" s="956"/>
      <c r="M45" s="956"/>
      <c r="N45" s="956"/>
      <c r="O45" s="956"/>
      <c r="P45" s="956"/>
      <c r="Q45" s="941"/>
      <c r="R45" s="956"/>
      <c r="S45" s="956"/>
      <c r="T45" s="956"/>
      <c r="U45" s="957"/>
    </row>
    <row r="46" spans="1:21" ht="21.75" customHeight="1" x14ac:dyDescent="0.3">
      <c r="A46" s="935"/>
      <c r="B46" s="936"/>
      <c r="C46" s="937"/>
      <c r="D46" s="928">
        <v>46060</v>
      </c>
      <c r="E46" s="958" t="s">
        <v>194</v>
      </c>
      <c r="F46" s="959"/>
      <c r="G46" s="960"/>
      <c r="H46" s="961"/>
      <c r="I46" s="960"/>
      <c r="J46" s="960"/>
      <c r="K46" s="960"/>
      <c r="L46" s="960"/>
      <c r="M46" s="960"/>
      <c r="N46" s="960"/>
      <c r="O46" s="960"/>
      <c r="P46" s="960"/>
      <c r="Q46" s="961"/>
      <c r="R46" s="960"/>
      <c r="S46" s="960"/>
      <c r="T46" s="962"/>
      <c r="U46" s="957"/>
    </row>
    <row r="47" spans="1:21" ht="21.75" customHeight="1" x14ac:dyDescent="0.3">
      <c r="A47" s="935"/>
      <c r="B47" s="936"/>
      <c r="C47" s="963"/>
      <c r="D47" s="928">
        <v>46061</v>
      </c>
      <c r="E47" s="954" t="s">
        <v>195</v>
      </c>
      <c r="F47" s="964"/>
      <c r="G47" s="965"/>
      <c r="H47" s="966"/>
      <c r="I47" s="965"/>
      <c r="J47" s="965"/>
      <c r="K47" s="965"/>
      <c r="L47" s="965"/>
      <c r="M47" s="965"/>
      <c r="N47" s="965"/>
      <c r="O47" s="965"/>
      <c r="P47" s="965"/>
      <c r="Q47" s="966"/>
      <c r="R47" s="965"/>
      <c r="S47" s="965"/>
      <c r="T47" s="967"/>
      <c r="U47" s="957"/>
    </row>
    <row r="48" spans="1:21" ht="21.75" customHeight="1" x14ac:dyDescent="0.3">
      <c r="A48" s="935"/>
      <c r="B48" s="936"/>
      <c r="C48" s="927">
        <v>7</v>
      </c>
      <c r="D48" s="970">
        <v>46062</v>
      </c>
      <c r="E48" s="947" t="s">
        <v>189</v>
      </c>
      <c r="F48" s="956"/>
      <c r="G48" s="956"/>
      <c r="H48" s="941"/>
      <c r="I48" s="956"/>
      <c r="J48" s="956"/>
      <c r="K48" s="956"/>
      <c r="L48" s="956"/>
      <c r="M48" s="956"/>
      <c r="N48" s="956"/>
      <c r="O48" s="956"/>
      <c r="P48" s="956"/>
      <c r="Q48" s="941"/>
      <c r="R48" s="956"/>
      <c r="S48" s="956"/>
      <c r="T48" s="956"/>
      <c r="U48" s="957"/>
    </row>
    <row r="49" spans="1:21" ht="21.75" customHeight="1" x14ac:dyDescent="0.3">
      <c r="A49" s="935"/>
      <c r="B49" s="936"/>
      <c r="C49" s="937"/>
      <c r="D49" s="970">
        <v>46063</v>
      </c>
      <c r="E49" s="947" t="s">
        <v>190</v>
      </c>
      <c r="F49" s="956"/>
      <c r="G49" s="956"/>
      <c r="H49" s="941"/>
      <c r="I49" s="956"/>
      <c r="J49" s="956"/>
      <c r="K49" s="956"/>
      <c r="L49" s="956"/>
      <c r="M49" s="956"/>
      <c r="N49" s="956"/>
      <c r="O49" s="956"/>
      <c r="P49" s="956"/>
      <c r="Q49" s="941"/>
      <c r="R49" s="956"/>
      <c r="S49" s="956"/>
      <c r="T49" s="956"/>
      <c r="U49" s="957"/>
    </row>
    <row r="50" spans="1:21" ht="21.75" customHeight="1" x14ac:dyDescent="0.3">
      <c r="A50" s="935"/>
      <c r="B50" s="936"/>
      <c r="C50" s="937"/>
      <c r="D50" s="970">
        <v>46064</v>
      </c>
      <c r="E50" s="971" t="s">
        <v>191</v>
      </c>
      <c r="F50" s="956"/>
      <c r="G50" s="956"/>
      <c r="H50" s="941"/>
      <c r="I50" s="956"/>
      <c r="J50" s="956"/>
      <c r="K50" s="956"/>
      <c r="L50" s="956"/>
      <c r="M50" s="956"/>
      <c r="N50" s="956"/>
      <c r="O50" s="956"/>
      <c r="P50" s="956"/>
      <c r="Q50" s="941"/>
      <c r="R50" s="956"/>
      <c r="S50" s="956"/>
      <c r="T50" s="956"/>
      <c r="U50" s="957"/>
    </row>
    <row r="51" spans="1:21" ht="21.75" customHeight="1" x14ac:dyDescent="0.3">
      <c r="A51" s="935"/>
      <c r="B51" s="936"/>
      <c r="C51" s="937"/>
      <c r="D51" s="970">
        <v>46065</v>
      </c>
      <c r="E51" s="947" t="s">
        <v>192</v>
      </c>
      <c r="F51" s="956"/>
      <c r="G51" s="956"/>
      <c r="H51" s="941"/>
      <c r="I51" s="956"/>
      <c r="J51" s="956"/>
      <c r="K51" s="956"/>
      <c r="L51" s="956"/>
      <c r="M51" s="956"/>
      <c r="N51" s="956"/>
      <c r="O51" s="956"/>
      <c r="P51" s="956"/>
      <c r="Q51" s="941"/>
      <c r="R51" s="956"/>
      <c r="S51" s="956"/>
      <c r="T51" s="956"/>
      <c r="U51" s="957"/>
    </row>
    <row r="52" spans="1:21" ht="21.75" customHeight="1" x14ac:dyDescent="0.3">
      <c r="A52" s="935"/>
      <c r="B52" s="936"/>
      <c r="C52" s="937"/>
      <c r="D52" s="970">
        <v>46066</v>
      </c>
      <c r="E52" s="947" t="s">
        <v>193</v>
      </c>
      <c r="F52" s="956"/>
      <c r="G52" s="956"/>
      <c r="H52" s="941"/>
      <c r="I52" s="956"/>
      <c r="J52" s="956"/>
      <c r="K52" s="956"/>
      <c r="L52" s="956"/>
      <c r="M52" s="956"/>
      <c r="N52" s="956"/>
      <c r="O52" s="956"/>
      <c r="P52" s="956"/>
      <c r="Q52" s="941"/>
      <c r="R52" s="956"/>
      <c r="S52" s="956"/>
      <c r="T52" s="956"/>
      <c r="U52" s="957"/>
    </row>
    <row r="53" spans="1:21" ht="21.75" customHeight="1" x14ac:dyDescent="0.3">
      <c r="A53" s="935"/>
      <c r="B53" s="936"/>
      <c r="C53" s="937"/>
      <c r="D53" s="928">
        <v>46067</v>
      </c>
      <c r="E53" s="958" t="s">
        <v>194</v>
      </c>
      <c r="F53" s="959"/>
      <c r="G53" s="960"/>
      <c r="H53" s="961"/>
      <c r="I53" s="960"/>
      <c r="J53" s="960"/>
      <c r="K53" s="960"/>
      <c r="L53" s="960"/>
      <c r="M53" s="960"/>
      <c r="N53" s="960"/>
      <c r="O53" s="960"/>
      <c r="P53" s="960"/>
      <c r="Q53" s="961"/>
      <c r="R53" s="960"/>
      <c r="S53" s="960"/>
      <c r="T53" s="962"/>
      <c r="U53" s="957"/>
    </row>
    <row r="54" spans="1:21" ht="21.75" customHeight="1" x14ac:dyDescent="0.3">
      <c r="A54" s="935"/>
      <c r="B54" s="936"/>
      <c r="C54" s="963"/>
      <c r="D54" s="928">
        <v>46068</v>
      </c>
      <c r="E54" s="954" t="s">
        <v>195</v>
      </c>
      <c r="F54" s="964"/>
      <c r="G54" s="965"/>
      <c r="H54" s="966"/>
      <c r="I54" s="965"/>
      <c r="J54" s="965"/>
      <c r="K54" s="965"/>
      <c r="L54" s="965"/>
      <c r="M54" s="965"/>
      <c r="N54" s="965"/>
      <c r="O54" s="965"/>
      <c r="P54" s="965"/>
      <c r="Q54" s="966"/>
      <c r="R54" s="965"/>
      <c r="S54" s="965"/>
      <c r="T54" s="967"/>
      <c r="U54" s="957"/>
    </row>
    <row r="55" spans="1:21" ht="21.75" customHeight="1" x14ac:dyDescent="0.3">
      <c r="A55" s="935"/>
      <c r="B55" s="936"/>
      <c r="C55" s="927">
        <v>8</v>
      </c>
      <c r="D55" s="970">
        <v>46069</v>
      </c>
      <c r="E55" s="939" t="s">
        <v>189</v>
      </c>
      <c r="F55" s="956"/>
      <c r="G55" s="956"/>
      <c r="H55" s="941"/>
      <c r="I55" s="956"/>
      <c r="J55" s="956"/>
      <c r="K55" s="956"/>
      <c r="L55" s="956"/>
      <c r="M55" s="956"/>
      <c r="N55" s="956"/>
      <c r="O55" s="956"/>
      <c r="P55" s="956"/>
      <c r="Q55" s="941"/>
      <c r="R55" s="956"/>
      <c r="S55" s="956"/>
      <c r="T55" s="956"/>
      <c r="U55" s="957"/>
    </row>
    <row r="56" spans="1:21" ht="21.75" customHeight="1" x14ac:dyDescent="0.3">
      <c r="A56" s="935"/>
      <c r="B56" s="936"/>
      <c r="C56" s="937"/>
      <c r="D56" s="970">
        <v>46070</v>
      </c>
      <c r="E56" s="939" t="s">
        <v>190</v>
      </c>
      <c r="F56" s="956"/>
      <c r="G56" s="956"/>
      <c r="H56" s="941"/>
      <c r="I56" s="956"/>
      <c r="J56" s="956"/>
      <c r="K56" s="956"/>
      <c r="L56" s="956"/>
      <c r="M56" s="956"/>
      <c r="N56" s="956"/>
      <c r="O56" s="956"/>
      <c r="P56" s="956"/>
      <c r="Q56" s="941"/>
      <c r="R56" s="956"/>
      <c r="S56" s="956"/>
      <c r="T56" s="956"/>
      <c r="U56" s="957"/>
    </row>
    <row r="57" spans="1:21" ht="21.75" customHeight="1" x14ac:dyDescent="0.3">
      <c r="A57" s="935"/>
      <c r="B57" s="936"/>
      <c r="C57" s="937"/>
      <c r="D57" s="970">
        <v>46071</v>
      </c>
      <c r="E57" s="955" t="s">
        <v>191</v>
      </c>
      <c r="F57" s="956"/>
      <c r="G57" s="956"/>
      <c r="H57" s="941"/>
      <c r="I57" s="956"/>
      <c r="J57" s="956"/>
      <c r="K57" s="956"/>
      <c r="L57" s="956"/>
      <c r="M57" s="956"/>
      <c r="N57" s="956"/>
      <c r="O57" s="956"/>
      <c r="P57" s="956"/>
      <c r="Q57" s="941"/>
      <c r="R57" s="956"/>
      <c r="S57" s="956"/>
      <c r="T57" s="956"/>
      <c r="U57" s="957"/>
    </row>
    <row r="58" spans="1:21" ht="21.75" customHeight="1" x14ac:dyDescent="0.3">
      <c r="A58" s="935"/>
      <c r="B58" s="936"/>
      <c r="C58" s="937"/>
      <c r="D58" s="970">
        <v>46072</v>
      </c>
      <c r="E58" s="939" t="s">
        <v>192</v>
      </c>
      <c r="F58" s="956"/>
      <c r="G58" s="956"/>
      <c r="H58" s="941"/>
      <c r="I58" s="956"/>
      <c r="J58" s="956"/>
      <c r="K58" s="956"/>
      <c r="L58" s="956"/>
      <c r="M58" s="956"/>
      <c r="N58" s="956"/>
      <c r="O58" s="956"/>
      <c r="P58" s="956"/>
      <c r="Q58" s="941"/>
      <c r="R58" s="956"/>
      <c r="S58" s="956"/>
      <c r="T58" s="956"/>
      <c r="U58" s="957"/>
    </row>
    <row r="59" spans="1:21" ht="21.75" customHeight="1" x14ac:dyDescent="0.3">
      <c r="A59" s="935"/>
      <c r="B59" s="936"/>
      <c r="C59" s="937"/>
      <c r="D59" s="970">
        <v>46073</v>
      </c>
      <c r="E59" s="939" t="s">
        <v>193</v>
      </c>
      <c r="F59" s="956"/>
      <c r="G59" s="956"/>
      <c r="H59" s="941"/>
      <c r="I59" s="956"/>
      <c r="J59" s="956"/>
      <c r="K59" s="956"/>
      <c r="L59" s="956"/>
      <c r="M59" s="956"/>
      <c r="N59" s="956"/>
      <c r="O59" s="956"/>
      <c r="P59" s="956"/>
      <c r="Q59" s="941"/>
      <c r="R59" s="956"/>
      <c r="S59" s="956"/>
      <c r="T59" s="956"/>
      <c r="U59" s="957"/>
    </row>
    <row r="60" spans="1:21" ht="21.75" customHeight="1" x14ac:dyDescent="0.3">
      <c r="A60" s="935"/>
      <c r="B60" s="936"/>
      <c r="C60" s="937"/>
      <c r="D60" s="928">
        <v>46074</v>
      </c>
      <c r="E60" s="958" t="s">
        <v>194</v>
      </c>
      <c r="F60" s="959"/>
      <c r="G60" s="960"/>
      <c r="H60" s="961"/>
      <c r="I60" s="960"/>
      <c r="J60" s="960"/>
      <c r="K60" s="960"/>
      <c r="L60" s="960"/>
      <c r="M60" s="960"/>
      <c r="N60" s="960"/>
      <c r="O60" s="960"/>
      <c r="P60" s="960"/>
      <c r="Q60" s="961"/>
      <c r="R60" s="960"/>
      <c r="S60" s="960"/>
      <c r="T60" s="962"/>
      <c r="U60" s="957"/>
    </row>
    <row r="61" spans="1:21" ht="21.75" customHeight="1" x14ac:dyDescent="0.3">
      <c r="A61" s="935"/>
      <c r="B61" s="936"/>
      <c r="C61" s="963"/>
      <c r="D61" s="928">
        <v>46075</v>
      </c>
      <c r="E61" s="954" t="s">
        <v>195</v>
      </c>
      <c r="F61" s="964"/>
      <c r="G61" s="965"/>
      <c r="H61" s="966"/>
      <c r="I61" s="965"/>
      <c r="J61" s="965"/>
      <c r="K61" s="965"/>
      <c r="L61" s="965"/>
      <c r="M61" s="965"/>
      <c r="N61" s="965"/>
      <c r="O61" s="965"/>
      <c r="P61" s="965"/>
      <c r="Q61" s="966"/>
      <c r="R61" s="965"/>
      <c r="S61" s="965"/>
      <c r="T61" s="967"/>
      <c r="U61" s="957"/>
    </row>
    <row r="62" spans="1:21" ht="21.75" customHeight="1" x14ac:dyDescent="0.3">
      <c r="A62" s="935"/>
      <c r="B62" s="936"/>
      <c r="C62" s="927">
        <v>9</v>
      </c>
      <c r="D62" s="970">
        <v>46076</v>
      </c>
      <c r="E62" s="939" t="s">
        <v>189</v>
      </c>
      <c r="F62" s="956"/>
      <c r="G62" s="956"/>
      <c r="H62" s="941"/>
      <c r="I62" s="956"/>
      <c r="J62" s="956"/>
      <c r="K62" s="956"/>
      <c r="L62" s="956"/>
      <c r="M62" s="956"/>
      <c r="N62" s="956"/>
      <c r="O62" s="956"/>
      <c r="P62" s="956"/>
      <c r="Q62" s="941"/>
      <c r="R62" s="956"/>
      <c r="S62" s="956"/>
      <c r="T62" s="956"/>
      <c r="U62" s="957"/>
    </row>
    <row r="63" spans="1:21" ht="21.75" customHeight="1" x14ac:dyDescent="0.3">
      <c r="A63" s="935"/>
      <c r="B63" s="936"/>
      <c r="C63" s="937"/>
      <c r="D63" s="970">
        <v>46077</v>
      </c>
      <c r="E63" s="939" t="s">
        <v>190</v>
      </c>
      <c r="F63" s="956"/>
      <c r="G63" s="956"/>
      <c r="H63" s="941"/>
      <c r="I63" s="956"/>
      <c r="J63" s="956"/>
      <c r="K63" s="956"/>
      <c r="L63" s="956"/>
      <c r="M63" s="956"/>
      <c r="N63" s="956"/>
      <c r="O63" s="956"/>
      <c r="P63" s="956"/>
      <c r="Q63" s="941"/>
      <c r="R63" s="956"/>
      <c r="S63" s="956"/>
      <c r="T63" s="956"/>
      <c r="U63" s="957"/>
    </row>
    <row r="64" spans="1:21" ht="21.75" customHeight="1" x14ac:dyDescent="0.3">
      <c r="A64" s="935"/>
      <c r="B64" s="936"/>
      <c r="C64" s="937"/>
      <c r="D64" s="970">
        <v>46078</v>
      </c>
      <c r="E64" s="955" t="s">
        <v>191</v>
      </c>
      <c r="F64" s="956"/>
      <c r="G64" s="956"/>
      <c r="H64" s="941"/>
      <c r="I64" s="956"/>
      <c r="J64" s="956"/>
      <c r="K64" s="956"/>
      <c r="L64" s="956"/>
      <c r="M64" s="956"/>
      <c r="N64" s="956"/>
      <c r="O64" s="956"/>
      <c r="P64" s="956"/>
      <c r="Q64" s="941"/>
      <c r="R64" s="956"/>
      <c r="S64" s="956"/>
      <c r="T64" s="956"/>
      <c r="U64" s="957"/>
    </row>
    <row r="65" spans="1:21" ht="21.75" customHeight="1" x14ac:dyDescent="0.3">
      <c r="A65" s="935"/>
      <c r="B65" s="936"/>
      <c r="C65" s="937"/>
      <c r="D65" s="970">
        <v>46079</v>
      </c>
      <c r="E65" s="939" t="s">
        <v>192</v>
      </c>
      <c r="F65" s="956"/>
      <c r="G65" s="956"/>
      <c r="H65" s="941"/>
      <c r="I65" s="956"/>
      <c r="J65" s="956"/>
      <c r="K65" s="956"/>
      <c r="L65" s="956"/>
      <c r="M65" s="956"/>
      <c r="N65" s="956"/>
      <c r="O65" s="956"/>
      <c r="P65" s="956"/>
      <c r="Q65" s="941"/>
      <c r="R65" s="956"/>
      <c r="S65" s="956"/>
      <c r="T65" s="956"/>
      <c r="U65" s="957"/>
    </row>
    <row r="66" spans="1:21" ht="21.75" customHeight="1" x14ac:dyDescent="0.3">
      <c r="A66" s="935"/>
      <c r="B66" s="936"/>
      <c r="C66" s="937"/>
      <c r="D66" s="970">
        <v>46080</v>
      </c>
      <c r="E66" s="939" t="s">
        <v>193</v>
      </c>
      <c r="F66" s="956"/>
      <c r="G66" s="956"/>
      <c r="H66" s="941"/>
      <c r="I66" s="956"/>
      <c r="J66" s="956"/>
      <c r="K66" s="956"/>
      <c r="L66" s="956"/>
      <c r="M66" s="956"/>
      <c r="N66" s="956"/>
      <c r="O66" s="956"/>
      <c r="P66" s="956"/>
      <c r="Q66" s="941"/>
      <c r="R66" s="956"/>
      <c r="S66" s="956"/>
      <c r="T66" s="956"/>
      <c r="U66" s="957"/>
    </row>
    <row r="67" spans="1:21" ht="21.75" customHeight="1" x14ac:dyDescent="0.3">
      <c r="A67" s="935"/>
      <c r="B67" s="936"/>
      <c r="C67" s="937"/>
      <c r="D67" s="928">
        <v>46081</v>
      </c>
      <c r="E67" s="954" t="s">
        <v>194</v>
      </c>
      <c r="F67" s="959"/>
      <c r="G67" s="960"/>
      <c r="H67" s="961"/>
      <c r="I67" s="960"/>
      <c r="J67" s="960"/>
      <c r="K67" s="960"/>
      <c r="L67" s="960"/>
      <c r="M67" s="960"/>
      <c r="N67" s="960"/>
      <c r="O67" s="960"/>
      <c r="P67" s="960"/>
      <c r="Q67" s="961"/>
      <c r="R67" s="960"/>
      <c r="S67" s="960"/>
      <c r="T67" s="962"/>
      <c r="U67" s="957"/>
    </row>
    <row r="68" spans="1:21" ht="21.75" customHeight="1" x14ac:dyDescent="0.3">
      <c r="A68" s="935"/>
      <c r="B68" s="936">
        <v>46082</v>
      </c>
      <c r="C68" s="963"/>
      <c r="D68" s="928">
        <v>46082</v>
      </c>
      <c r="E68" s="954" t="s">
        <v>195</v>
      </c>
      <c r="F68" s="964"/>
      <c r="G68" s="965"/>
      <c r="H68" s="966"/>
      <c r="I68" s="965"/>
      <c r="J68" s="965"/>
      <c r="K68" s="965"/>
      <c r="L68" s="965"/>
      <c r="M68" s="965"/>
      <c r="N68" s="965"/>
      <c r="O68" s="965"/>
      <c r="P68" s="965"/>
      <c r="Q68" s="966"/>
      <c r="R68" s="965"/>
      <c r="S68" s="965"/>
      <c r="T68" s="967"/>
      <c r="U68" s="957"/>
    </row>
    <row r="69" spans="1:21" ht="21.75" customHeight="1" x14ac:dyDescent="0.3">
      <c r="A69" s="935"/>
      <c r="B69" s="936"/>
      <c r="C69" s="927">
        <v>10</v>
      </c>
      <c r="D69" s="970">
        <v>46083</v>
      </c>
      <c r="E69" s="947" t="s">
        <v>189</v>
      </c>
      <c r="F69" s="956"/>
      <c r="G69" s="956"/>
      <c r="H69" s="941"/>
      <c r="I69" s="956"/>
      <c r="J69" s="956"/>
      <c r="K69" s="956"/>
      <c r="L69" s="956"/>
      <c r="M69" s="956"/>
      <c r="N69" s="956"/>
      <c r="O69" s="956"/>
      <c r="P69" s="956"/>
      <c r="Q69" s="941"/>
      <c r="R69" s="956"/>
      <c r="S69" s="956"/>
      <c r="T69" s="956"/>
      <c r="U69" s="957"/>
    </row>
    <row r="70" spans="1:21" ht="21.75" customHeight="1" x14ac:dyDescent="0.3">
      <c r="A70" s="935"/>
      <c r="B70" s="936"/>
      <c r="C70" s="937"/>
      <c r="D70" s="970">
        <v>46084</v>
      </c>
      <c r="E70" s="947" t="s">
        <v>190</v>
      </c>
      <c r="F70" s="956"/>
      <c r="G70" s="956"/>
      <c r="H70" s="941"/>
      <c r="I70" s="956"/>
      <c r="J70" s="956"/>
      <c r="K70" s="956"/>
      <c r="L70" s="956"/>
      <c r="M70" s="956"/>
      <c r="N70" s="956"/>
      <c r="O70" s="956"/>
      <c r="P70" s="956"/>
      <c r="Q70" s="941"/>
      <c r="R70" s="956"/>
      <c r="S70" s="956"/>
      <c r="T70" s="956"/>
      <c r="U70" s="957"/>
    </row>
    <row r="71" spans="1:21" ht="21.75" customHeight="1" x14ac:dyDescent="0.3">
      <c r="A71" s="935"/>
      <c r="B71" s="936"/>
      <c r="C71" s="937"/>
      <c r="D71" s="970">
        <v>46085</v>
      </c>
      <c r="E71" s="947" t="s">
        <v>191</v>
      </c>
      <c r="F71" s="956"/>
      <c r="G71" s="956"/>
      <c r="H71" s="941"/>
      <c r="I71" s="956"/>
      <c r="J71" s="956"/>
      <c r="K71" s="956"/>
      <c r="L71" s="956"/>
      <c r="M71" s="956"/>
      <c r="N71" s="956"/>
      <c r="O71" s="956"/>
      <c r="P71" s="956"/>
      <c r="Q71" s="941"/>
      <c r="R71" s="956"/>
      <c r="S71" s="956"/>
      <c r="T71" s="956"/>
      <c r="U71" s="957"/>
    </row>
    <row r="72" spans="1:21" ht="21.75" customHeight="1" x14ac:dyDescent="0.3">
      <c r="A72" s="935"/>
      <c r="B72" s="936"/>
      <c r="C72" s="937"/>
      <c r="D72" s="970">
        <v>46086</v>
      </c>
      <c r="E72" s="947" t="s">
        <v>192</v>
      </c>
      <c r="F72" s="956"/>
      <c r="G72" s="956"/>
      <c r="H72" s="941"/>
      <c r="I72" s="956"/>
      <c r="J72" s="956"/>
      <c r="K72" s="956"/>
      <c r="L72" s="956"/>
      <c r="M72" s="956"/>
      <c r="N72" s="956"/>
      <c r="O72" s="956"/>
      <c r="P72" s="956"/>
      <c r="Q72" s="941"/>
      <c r="R72" s="956"/>
      <c r="S72" s="956"/>
      <c r="T72" s="956"/>
      <c r="U72" s="957"/>
    </row>
    <row r="73" spans="1:21" ht="21.75" customHeight="1" x14ac:dyDescent="0.3">
      <c r="A73" s="935"/>
      <c r="B73" s="936"/>
      <c r="C73" s="937"/>
      <c r="D73" s="970">
        <v>46087</v>
      </c>
      <c r="E73" s="947" t="s">
        <v>193</v>
      </c>
      <c r="F73" s="956"/>
      <c r="G73" s="956"/>
      <c r="H73" s="941"/>
      <c r="I73" s="956"/>
      <c r="J73" s="956"/>
      <c r="K73" s="956"/>
      <c r="L73" s="956"/>
      <c r="M73" s="956"/>
      <c r="N73" s="956"/>
      <c r="O73" s="956"/>
      <c r="P73" s="956"/>
      <c r="Q73" s="941"/>
      <c r="R73" s="956"/>
      <c r="S73" s="956"/>
      <c r="T73" s="956"/>
      <c r="U73" s="957"/>
    </row>
    <row r="74" spans="1:21" ht="21.75" customHeight="1" x14ac:dyDescent="0.3">
      <c r="A74" s="935"/>
      <c r="B74" s="936"/>
      <c r="C74" s="937"/>
      <c r="D74" s="928">
        <v>46088</v>
      </c>
      <c r="E74" s="954" t="s">
        <v>194</v>
      </c>
      <c r="F74" s="959"/>
      <c r="G74" s="960"/>
      <c r="H74" s="961"/>
      <c r="I74" s="960"/>
      <c r="J74" s="960"/>
      <c r="K74" s="960"/>
      <c r="L74" s="960"/>
      <c r="M74" s="960"/>
      <c r="N74" s="960"/>
      <c r="O74" s="960"/>
      <c r="P74" s="960"/>
      <c r="Q74" s="961"/>
      <c r="R74" s="960"/>
      <c r="S74" s="960"/>
      <c r="T74" s="962"/>
      <c r="U74" s="957"/>
    </row>
    <row r="75" spans="1:21" ht="21.75" customHeight="1" x14ac:dyDescent="0.3">
      <c r="A75" s="935"/>
      <c r="B75" s="936"/>
      <c r="C75" s="963"/>
      <c r="D75" s="928">
        <v>46089</v>
      </c>
      <c r="E75" s="954" t="s">
        <v>195</v>
      </c>
      <c r="F75" s="964"/>
      <c r="G75" s="965"/>
      <c r="H75" s="966"/>
      <c r="I75" s="965"/>
      <c r="J75" s="965"/>
      <c r="K75" s="965"/>
      <c r="L75" s="965"/>
      <c r="M75" s="965"/>
      <c r="N75" s="965"/>
      <c r="O75" s="965"/>
      <c r="P75" s="965"/>
      <c r="Q75" s="966"/>
      <c r="R75" s="965"/>
      <c r="S75" s="965"/>
      <c r="T75" s="967"/>
      <c r="U75" s="957"/>
    </row>
    <row r="76" spans="1:21" ht="21.75" customHeight="1" x14ac:dyDescent="0.3">
      <c r="A76" s="935"/>
      <c r="B76" s="936"/>
      <c r="C76" s="927">
        <v>11</v>
      </c>
      <c r="D76" s="970">
        <v>46090</v>
      </c>
      <c r="E76" s="947" t="s">
        <v>189</v>
      </c>
      <c r="F76" s="956"/>
      <c r="G76" s="956"/>
      <c r="H76" s="941"/>
      <c r="I76" s="956"/>
      <c r="J76" s="956"/>
      <c r="K76" s="956"/>
      <c r="L76" s="956"/>
      <c r="M76" s="956"/>
      <c r="N76" s="956"/>
      <c r="O76" s="956"/>
      <c r="P76" s="956"/>
      <c r="Q76" s="941"/>
      <c r="R76" s="956"/>
      <c r="S76" s="956"/>
      <c r="T76" s="956"/>
      <c r="U76" s="957"/>
    </row>
    <row r="77" spans="1:21" ht="21.75" customHeight="1" x14ac:dyDescent="0.3">
      <c r="A77" s="935"/>
      <c r="B77" s="936"/>
      <c r="C77" s="937"/>
      <c r="D77" s="970">
        <v>46091</v>
      </c>
      <c r="E77" s="947" t="s">
        <v>190</v>
      </c>
      <c r="F77" s="956"/>
      <c r="G77" s="956"/>
      <c r="H77" s="941"/>
      <c r="I77" s="956"/>
      <c r="J77" s="956"/>
      <c r="K77" s="956"/>
      <c r="L77" s="956"/>
      <c r="M77" s="956"/>
      <c r="N77" s="956"/>
      <c r="O77" s="956"/>
      <c r="P77" s="956"/>
      <c r="Q77" s="941"/>
      <c r="R77" s="956"/>
      <c r="S77" s="956"/>
      <c r="T77" s="956"/>
      <c r="U77" s="957"/>
    </row>
    <row r="78" spans="1:21" ht="21.75" customHeight="1" x14ac:dyDescent="0.3">
      <c r="A78" s="935"/>
      <c r="B78" s="936"/>
      <c r="C78" s="937"/>
      <c r="D78" s="970">
        <v>46092</v>
      </c>
      <c r="E78" s="947" t="s">
        <v>191</v>
      </c>
      <c r="F78" s="956"/>
      <c r="G78" s="956"/>
      <c r="H78" s="941"/>
      <c r="I78" s="956"/>
      <c r="J78" s="956"/>
      <c r="K78" s="956"/>
      <c r="L78" s="956"/>
      <c r="M78" s="956"/>
      <c r="N78" s="956"/>
      <c r="O78" s="956"/>
      <c r="P78" s="956"/>
      <c r="Q78" s="941"/>
      <c r="R78" s="956"/>
      <c r="S78" s="956"/>
      <c r="T78" s="956"/>
      <c r="U78" s="957"/>
    </row>
    <row r="79" spans="1:21" ht="21.75" customHeight="1" x14ac:dyDescent="0.3">
      <c r="A79" s="935"/>
      <c r="B79" s="936"/>
      <c r="C79" s="937"/>
      <c r="D79" s="970">
        <v>46093</v>
      </c>
      <c r="E79" s="947" t="s">
        <v>192</v>
      </c>
      <c r="F79" s="956"/>
      <c r="G79" s="956"/>
      <c r="H79" s="941"/>
      <c r="I79" s="956"/>
      <c r="J79" s="956"/>
      <c r="K79" s="956"/>
      <c r="L79" s="956"/>
      <c r="M79" s="956"/>
      <c r="N79" s="956"/>
      <c r="O79" s="956"/>
      <c r="P79" s="956"/>
      <c r="Q79" s="941"/>
      <c r="R79" s="956"/>
      <c r="S79" s="956"/>
      <c r="T79" s="956"/>
      <c r="U79" s="957"/>
    </row>
    <row r="80" spans="1:21" ht="21.75" customHeight="1" x14ac:dyDescent="0.3">
      <c r="A80" s="935"/>
      <c r="B80" s="936"/>
      <c r="C80" s="937"/>
      <c r="D80" s="970">
        <v>46094</v>
      </c>
      <c r="E80" s="947" t="s">
        <v>193</v>
      </c>
      <c r="F80" s="956"/>
      <c r="G80" s="956"/>
      <c r="H80" s="941"/>
      <c r="I80" s="956"/>
      <c r="J80" s="956"/>
      <c r="K80" s="956"/>
      <c r="L80" s="956"/>
      <c r="M80" s="956"/>
      <c r="N80" s="956"/>
      <c r="O80" s="956"/>
      <c r="P80" s="956"/>
      <c r="Q80" s="941"/>
      <c r="R80" s="956"/>
      <c r="S80" s="956"/>
      <c r="T80" s="956"/>
      <c r="U80" s="957"/>
    </row>
    <row r="81" spans="1:21" ht="21.75" customHeight="1" x14ac:dyDescent="0.3">
      <c r="A81" s="935"/>
      <c r="B81" s="936"/>
      <c r="C81" s="937"/>
      <c r="D81" s="928">
        <v>46095</v>
      </c>
      <c r="E81" s="954" t="s">
        <v>194</v>
      </c>
      <c r="F81" s="959"/>
      <c r="G81" s="960"/>
      <c r="H81" s="961"/>
      <c r="I81" s="960"/>
      <c r="J81" s="960"/>
      <c r="K81" s="960"/>
      <c r="L81" s="960"/>
      <c r="M81" s="960"/>
      <c r="N81" s="960"/>
      <c r="O81" s="960"/>
      <c r="P81" s="960"/>
      <c r="Q81" s="961"/>
      <c r="R81" s="960"/>
      <c r="S81" s="960"/>
      <c r="T81" s="962"/>
      <c r="U81" s="957"/>
    </row>
    <row r="82" spans="1:21" ht="21.75" customHeight="1" x14ac:dyDescent="0.3">
      <c r="A82" s="935"/>
      <c r="B82" s="936"/>
      <c r="C82" s="963"/>
      <c r="D82" s="928">
        <v>46096</v>
      </c>
      <c r="E82" s="954" t="s">
        <v>195</v>
      </c>
      <c r="F82" s="964"/>
      <c r="G82" s="965"/>
      <c r="H82" s="966"/>
      <c r="I82" s="965"/>
      <c r="J82" s="965"/>
      <c r="K82" s="965"/>
      <c r="L82" s="965"/>
      <c r="M82" s="965"/>
      <c r="N82" s="965"/>
      <c r="O82" s="965"/>
      <c r="P82" s="965"/>
      <c r="Q82" s="966"/>
      <c r="R82" s="965"/>
      <c r="S82" s="965"/>
      <c r="T82" s="967"/>
      <c r="U82" s="957"/>
    </row>
    <row r="83" spans="1:21" ht="21.75" customHeight="1" x14ac:dyDescent="0.3">
      <c r="A83" s="935"/>
      <c r="B83" s="936"/>
      <c r="C83" s="927">
        <v>12</v>
      </c>
      <c r="D83" s="970">
        <v>46097</v>
      </c>
      <c r="E83" s="947" t="s">
        <v>189</v>
      </c>
      <c r="F83" s="956"/>
      <c r="G83" s="956"/>
      <c r="H83" s="941"/>
      <c r="I83" s="956"/>
      <c r="J83" s="956"/>
      <c r="K83" s="956"/>
      <c r="L83" s="956"/>
      <c r="M83" s="956"/>
      <c r="N83" s="956"/>
      <c r="O83" s="956"/>
      <c r="P83" s="956"/>
      <c r="Q83" s="941"/>
      <c r="R83" s="956"/>
      <c r="S83" s="956"/>
      <c r="T83" s="956"/>
      <c r="U83" s="957"/>
    </row>
    <row r="84" spans="1:21" ht="21.75" customHeight="1" x14ac:dyDescent="0.3">
      <c r="A84" s="935"/>
      <c r="B84" s="936"/>
      <c r="C84" s="937"/>
      <c r="D84" s="970">
        <v>46098</v>
      </c>
      <c r="E84" s="971" t="s">
        <v>190</v>
      </c>
      <c r="F84" s="956"/>
      <c r="G84" s="956"/>
      <c r="H84" s="941"/>
      <c r="I84" s="956"/>
      <c r="J84" s="956"/>
      <c r="K84" s="956"/>
      <c r="L84" s="956"/>
      <c r="M84" s="956"/>
      <c r="N84" s="956"/>
      <c r="O84" s="956"/>
      <c r="P84" s="956"/>
      <c r="Q84" s="941"/>
      <c r="R84" s="956"/>
      <c r="S84" s="956"/>
      <c r="T84" s="956"/>
      <c r="U84" s="957"/>
    </row>
    <row r="85" spans="1:21" ht="21.75" customHeight="1" x14ac:dyDescent="0.3">
      <c r="A85" s="935"/>
      <c r="B85" s="936"/>
      <c r="C85" s="937"/>
      <c r="D85" s="972">
        <v>46099</v>
      </c>
      <c r="E85" s="947" t="s">
        <v>191</v>
      </c>
      <c r="F85" s="956"/>
      <c r="G85" s="956"/>
      <c r="H85" s="941"/>
      <c r="I85" s="956"/>
      <c r="J85" s="956"/>
      <c r="K85" s="956"/>
      <c r="L85" s="956"/>
      <c r="M85" s="956"/>
      <c r="N85" s="956"/>
      <c r="O85" s="956"/>
      <c r="P85" s="956"/>
      <c r="Q85" s="941"/>
      <c r="R85" s="956"/>
      <c r="S85" s="956"/>
      <c r="T85" s="956"/>
      <c r="U85" s="943"/>
    </row>
    <row r="86" spans="1:21" ht="21.75" customHeight="1" x14ac:dyDescent="0.3">
      <c r="A86" s="935"/>
      <c r="B86" s="936"/>
      <c r="C86" s="937"/>
      <c r="D86" s="928">
        <v>46100</v>
      </c>
      <c r="E86" s="945" t="s">
        <v>192</v>
      </c>
      <c r="F86" s="930"/>
      <c r="G86" s="931"/>
      <c r="H86" s="932"/>
      <c r="I86" s="931"/>
      <c r="J86" s="931"/>
      <c r="K86" s="931"/>
      <c r="L86" s="931"/>
      <c r="M86" s="931"/>
      <c r="N86" s="931"/>
      <c r="O86" s="931"/>
      <c r="P86" s="931"/>
      <c r="Q86" s="932"/>
      <c r="R86" s="931"/>
      <c r="S86" s="931"/>
      <c r="T86" s="933"/>
      <c r="U86" s="943"/>
    </row>
    <row r="87" spans="1:21" ht="21.75" customHeight="1" x14ac:dyDescent="0.3">
      <c r="A87" s="935"/>
      <c r="B87" s="936"/>
      <c r="C87" s="937"/>
      <c r="D87" s="970">
        <v>46101</v>
      </c>
      <c r="E87" s="947" t="s">
        <v>193</v>
      </c>
      <c r="F87" s="956"/>
      <c r="G87" s="956"/>
      <c r="H87" s="941"/>
      <c r="I87" s="956"/>
      <c r="J87" s="956"/>
      <c r="K87" s="956"/>
      <c r="L87" s="956"/>
      <c r="M87" s="956"/>
      <c r="N87" s="956"/>
      <c r="O87" s="956"/>
      <c r="P87" s="956"/>
      <c r="Q87" s="941"/>
      <c r="R87" s="956"/>
      <c r="S87" s="956"/>
      <c r="T87" s="956"/>
      <c r="U87" s="957"/>
    </row>
    <row r="88" spans="1:21" ht="21.75" customHeight="1" x14ac:dyDescent="0.3">
      <c r="A88" s="935"/>
      <c r="B88" s="936"/>
      <c r="C88" s="937"/>
      <c r="D88" s="928">
        <v>46102</v>
      </c>
      <c r="E88" s="954" t="s">
        <v>194</v>
      </c>
      <c r="F88" s="959"/>
      <c r="G88" s="960"/>
      <c r="H88" s="961"/>
      <c r="I88" s="960"/>
      <c r="J88" s="960"/>
      <c r="K88" s="960"/>
      <c r="L88" s="960"/>
      <c r="M88" s="960"/>
      <c r="N88" s="960"/>
      <c r="O88" s="960"/>
      <c r="P88" s="960"/>
      <c r="Q88" s="961"/>
      <c r="R88" s="960"/>
      <c r="S88" s="960"/>
      <c r="T88" s="962"/>
      <c r="U88" s="957"/>
    </row>
    <row r="89" spans="1:21" ht="21.75" customHeight="1" x14ac:dyDescent="0.3">
      <c r="A89" s="935"/>
      <c r="B89" s="936"/>
      <c r="C89" s="963"/>
      <c r="D89" s="928">
        <v>46103</v>
      </c>
      <c r="E89" s="954" t="s">
        <v>195</v>
      </c>
      <c r="F89" s="964"/>
      <c r="G89" s="965"/>
      <c r="H89" s="966"/>
      <c r="I89" s="965"/>
      <c r="J89" s="965"/>
      <c r="K89" s="965"/>
      <c r="L89" s="965"/>
      <c r="M89" s="965"/>
      <c r="N89" s="965"/>
      <c r="O89" s="965"/>
      <c r="P89" s="965"/>
      <c r="Q89" s="966"/>
      <c r="R89" s="965"/>
      <c r="S89" s="965"/>
      <c r="T89" s="967"/>
      <c r="U89" s="957"/>
    </row>
    <row r="90" spans="1:21" ht="21.75" customHeight="1" x14ac:dyDescent="0.3">
      <c r="A90" s="935"/>
      <c r="B90" s="936"/>
      <c r="C90" s="927">
        <v>13</v>
      </c>
      <c r="D90" s="970">
        <v>46104</v>
      </c>
      <c r="E90" s="947" t="s">
        <v>189</v>
      </c>
      <c r="F90" s="956"/>
      <c r="G90" s="956"/>
      <c r="H90" s="941"/>
      <c r="I90" s="956"/>
      <c r="J90" s="956"/>
      <c r="K90" s="956"/>
      <c r="L90" s="956"/>
      <c r="M90" s="956"/>
      <c r="N90" s="956"/>
      <c r="O90" s="956"/>
      <c r="P90" s="956"/>
      <c r="Q90" s="941"/>
      <c r="R90" s="956"/>
      <c r="S90" s="956"/>
      <c r="T90" s="956"/>
      <c r="U90" s="957"/>
    </row>
    <row r="91" spans="1:21" ht="21.75" customHeight="1" x14ac:dyDescent="0.3">
      <c r="A91" s="935"/>
      <c r="B91" s="936"/>
      <c r="C91" s="937"/>
      <c r="D91" s="970">
        <v>46105</v>
      </c>
      <c r="E91" s="947" t="s">
        <v>190</v>
      </c>
      <c r="F91" s="956"/>
      <c r="G91" s="956"/>
      <c r="H91" s="941"/>
      <c r="I91" s="956"/>
      <c r="J91" s="956"/>
      <c r="K91" s="956"/>
      <c r="L91" s="956"/>
      <c r="M91" s="956"/>
      <c r="N91" s="956"/>
      <c r="O91" s="956"/>
      <c r="P91" s="956"/>
      <c r="Q91" s="941"/>
      <c r="R91" s="956"/>
      <c r="S91" s="956"/>
      <c r="T91" s="956"/>
      <c r="U91" s="957"/>
    </row>
    <row r="92" spans="1:21" ht="21.75" customHeight="1" x14ac:dyDescent="0.3">
      <c r="A92" s="935"/>
      <c r="B92" s="936"/>
      <c r="C92" s="937"/>
      <c r="D92" s="970">
        <v>46106</v>
      </c>
      <c r="E92" s="947" t="s">
        <v>191</v>
      </c>
      <c r="F92" s="956"/>
      <c r="G92" s="956"/>
      <c r="H92" s="941"/>
      <c r="I92" s="956"/>
      <c r="J92" s="956"/>
      <c r="K92" s="956"/>
      <c r="L92" s="956"/>
      <c r="M92" s="956"/>
      <c r="N92" s="956"/>
      <c r="O92" s="956"/>
      <c r="P92" s="956"/>
      <c r="Q92" s="941"/>
      <c r="R92" s="956"/>
      <c r="S92" s="956"/>
      <c r="T92" s="956"/>
      <c r="U92" s="957"/>
    </row>
    <row r="93" spans="1:21" ht="21.75" customHeight="1" x14ac:dyDescent="0.3">
      <c r="A93" s="935"/>
      <c r="B93" s="936"/>
      <c r="C93" s="937"/>
      <c r="D93" s="970">
        <v>46107</v>
      </c>
      <c r="E93" s="947" t="s">
        <v>192</v>
      </c>
      <c r="F93" s="956"/>
      <c r="G93" s="956"/>
      <c r="H93" s="941"/>
      <c r="I93" s="956"/>
      <c r="J93" s="956"/>
      <c r="K93" s="956"/>
      <c r="L93" s="956"/>
      <c r="M93" s="956"/>
      <c r="N93" s="956"/>
      <c r="O93" s="956"/>
      <c r="P93" s="956"/>
      <c r="Q93" s="941"/>
      <c r="R93" s="956"/>
      <c r="S93" s="956"/>
      <c r="T93" s="956"/>
      <c r="U93" s="957"/>
    </row>
    <row r="94" spans="1:21" ht="21.75" customHeight="1" x14ac:dyDescent="0.3">
      <c r="A94" s="935"/>
      <c r="B94" s="936"/>
      <c r="C94" s="937"/>
      <c r="D94" s="970">
        <v>46108</v>
      </c>
      <c r="E94" s="947" t="s">
        <v>193</v>
      </c>
      <c r="F94" s="956"/>
      <c r="G94" s="956"/>
      <c r="H94" s="941"/>
      <c r="I94" s="956"/>
      <c r="J94" s="956"/>
      <c r="K94" s="956"/>
      <c r="L94" s="956"/>
      <c r="M94" s="956"/>
      <c r="N94" s="956"/>
      <c r="O94" s="956"/>
      <c r="P94" s="956"/>
      <c r="Q94" s="941"/>
      <c r="R94" s="956"/>
      <c r="S94" s="956"/>
      <c r="T94" s="956"/>
      <c r="U94" s="957"/>
    </row>
    <row r="95" spans="1:21" ht="21.75" customHeight="1" x14ac:dyDescent="0.3">
      <c r="A95" s="935"/>
      <c r="B95" s="936"/>
      <c r="C95" s="937"/>
      <c r="D95" s="928">
        <v>46109</v>
      </c>
      <c r="E95" s="954" t="s">
        <v>194</v>
      </c>
      <c r="F95" s="959"/>
      <c r="G95" s="960"/>
      <c r="H95" s="961"/>
      <c r="I95" s="960"/>
      <c r="J95" s="960"/>
      <c r="K95" s="960"/>
      <c r="L95" s="960"/>
      <c r="M95" s="960"/>
      <c r="N95" s="960"/>
      <c r="O95" s="960"/>
      <c r="P95" s="960"/>
      <c r="Q95" s="961"/>
      <c r="R95" s="960"/>
      <c r="S95" s="960"/>
      <c r="T95" s="962"/>
      <c r="U95" s="957"/>
    </row>
    <row r="96" spans="1:21" ht="21.75" customHeight="1" x14ac:dyDescent="0.3">
      <c r="A96" s="935"/>
      <c r="B96" s="936"/>
      <c r="C96" s="963"/>
      <c r="D96" s="928">
        <v>46110</v>
      </c>
      <c r="E96" s="954" t="s">
        <v>195</v>
      </c>
      <c r="F96" s="964"/>
      <c r="G96" s="965"/>
      <c r="H96" s="966"/>
      <c r="I96" s="965"/>
      <c r="J96" s="965"/>
      <c r="K96" s="965"/>
      <c r="L96" s="965"/>
      <c r="M96" s="965"/>
      <c r="N96" s="965"/>
      <c r="O96" s="965"/>
      <c r="P96" s="965"/>
      <c r="Q96" s="966"/>
      <c r="R96" s="965"/>
      <c r="S96" s="965"/>
      <c r="T96" s="967"/>
      <c r="U96" s="957"/>
    </row>
    <row r="97" spans="1:21" ht="21.75" customHeight="1" x14ac:dyDescent="0.3">
      <c r="A97" s="935"/>
      <c r="B97" s="936"/>
      <c r="C97" s="927">
        <v>14</v>
      </c>
      <c r="D97" s="970">
        <v>46111</v>
      </c>
      <c r="E97" s="947" t="s">
        <v>189</v>
      </c>
      <c r="F97" s="956"/>
      <c r="G97" s="956"/>
      <c r="H97" s="941"/>
      <c r="I97" s="956"/>
      <c r="J97" s="956"/>
      <c r="K97" s="956"/>
      <c r="L97" s="956"/>
      <c r="M97" s="956"/>
      <c r="N97" s="956"/>
      <c r="O97" s="956"/>
      <c r="P97" s="956"/>
      <c r="Q97" s="941"/>
      <c r="R97" s="956"/>
      <c r="S97" s="956"/>
      <c r="T97" s="956"/>
      <c r="U97" s="957"/>
    </row>
    <row r="98" spans="1:21" ht="21.75" customHeight="1" x14ac:dyDescent="0.3">
      <c r="A98" s="935"/>
      <c r="B98" s="936"/>
      <c r="C98" s="937"/>
      <c r="D98" s="970">
        <v>46112</v>
      </c>
      <c r="E98" s="947" t="s">
        <v>190</v>
      </c>
      <c r="F98" s="956"/>
      <c r="G98" s="956"/>
      <c r="H98" s="941"/>
      <c r="I98" s="956"/>
      <c r="J98" s="956"/>
      <c r="K98" s="956"/>
      <c r="L98" s="956"/>
      <c r="M98" s="956"/>
      <c r="N98" s="956"/>
      <c r="O98" s="956"/>
      <c r="P98" s="956"/>
      <c r="Q98" s="941"/>
      <c r="R98" s="956"/>
      <c r="S98" s="956"/>
      <c r="T98" s="956"/>
      <c r="U98" s="957"/>
    </row>
    <row r="99" spans="1:21" ht="21.75" customHeight="1" x14ac:dyDescent="0.3">
      <c r="A99" s="935"/>
      <c r="B99" s="936">
        <v>46113</v>
      </c>
      <c r="C99" s="937"/>
      <c r="D99" s="973">
        <v>46113</v>
      </c>
      <c r="E99" s="947" t="s">
        <v>191</v>
      </c>
      <c r="F99" s="956"/>
      <c r="G99" s="956"/>
      <c r="H99" s="941"/>
      <c r="I99" s="956"/>
      <c r="J99" s="956"/>
      <c r="K99" s="956"/>
      <c r="L99" s="956"/>
      <c r="M99" s="956"/>
      <c r="N99" s="956"/>
      <c r="O99" s="956"/>
      <c r="P99" s="956"/>
      <c r="Q99" s="941"/>
      <c r="R99" s="956"/>
      <c r="S99" s="956"/>
      <c r="T99" s="956"/>
      <c r="U99" s="957"/>
    </row>
    <row r="100" spans="1:21" ht="21.75" customHeight="1" x14ac:dyDescent="0.3">
      <c r="A100" s="935"/>
      <c r="B100" s="936"/>
      <c r="C100" s="937"/>
      <c r="D100" s="973">
        <v>46114</v>
      </c>
      <c r="E100" s="947" t="s">
        <v>192</v>
      </c>
      <c r="F100" s="956"/>
      <c r="G100" s="956"/>
      <c r="H100" s="941"/>
      <c r="I100" s="956"/>
      <c r="J100" s="956"/>
      <c r="K100" s="956"/>
      <c r="L100" s="956"/>
      <c r="M100" s="956"/>
      <c r="N100" s="956"/>
      <c r="O100" s="956"/>
      <c r="P100" s="956"/>
      <c r="Q100" s="941"/>
      <c r="R100" s="956"/>
      <c r="S100" s="956"/>
      <c r="T100" s="956"/>
      <c r="U100" s="957"/>
    </row>
    <row r="101" spans="1:21" ht="21.75" customHeight="1" x14ac:dyDescent="0.3">
      <c r="A101" s="935"/>
      <c r="B101" s="936"/>
      <c r="C101" s="937"/>
      <c r="D101" s="928">
        <v>46115</v>
      </c>
      <c r="E101" s="974" t="s">
        <v>193</v>
      </c>
      <c r="F101" s="959"/>
      <c r="G101" s="960"/>
      <c r="H101" s="961"/>
      <c r="I101" s="960"/>
      <c r="J101" s="960"/>
      <c r="K101" s="960"/>
      <c r="L101" s="960"/>
      <c r="M101" s="960"/>
      <c r="N101" s="960"/>
      <c r="O101" s="960"/>
      <c r="P101" s="960"/>
      <c r="Q101" s="961"/>
      <c r="R101" s="960"/>
      <c r="S101" s="960"/>
      <c r="T101" s="962"/>
      <c r="U101" s="943"/>
    </row>
    <row r="102" spans="1:21" ht="21.75" customHeight="1" x14ac:dyDescent="0.3">
      <c r="A102" s="935"/>
      <c r="B102" s="936"/>
      <c r="C102" s="937"/>
      <c r="D102" s="928">
        <v>46116</v>
      </c>
      <c r="E102" s="974" t="s">
        <v>194</v>
      </c>
      <c r="F102" s="975"/>
      <c r="G102" s="976"/>
      <c r="H102" s="977"/>
      <c r="I102" s="976"/>
      <c r="J102" s="978"/>
      <c r="K102" s="978"/>
      <c r="L102" s="978"/>
      <c r="M102" s="978"/>
      <c r="N102" s="976"/>
      <c r="O102" s="978"/>
      <c r="P102" s="976"/>
      <c r="Q102" s="978"/>
      <c r="R102" s="979"/>
      <c r="S102" s="976"/>
      <c r="T102" s="980"/>
      <c r="U102" s="943"/>
    </row>
    <row r="103" spans="1:21" ht="21.75" customHeight="1" x14ac:dyDescent="0.3">
      <c r="A103" s="935"/>
      <c r="B103" s="936"/>
      <c r="C103" s="963"/>
      <c r="D103" s="928">
        <v>59266</v>
      </c>
      <c r="E103" s="974" t="s">
        <v>195</v>
      </c>
      <c r="F103" s="981"/>
      <c r="G103" s="978"/>
      <c r="H103" s="977"/>
      <c r="I103" s="978"/>
      <c r="J103" s="976"/>
      <c r="K103" s="976"/>
      <c r="L103" s="976"/>
      <c r="M103" s="976"/>
      <c r="N103" s="978"/>
      <c r="O103" s="976"/>
      <c r="P103" s="978"/>
      <c r="Q103" s="976"/>
      <c r="R103" s="979"/>
      <c r="S103" s="978"/>
      <c r="T103" s="982"/>
      <c r="U103" s="943"/>
    </row>
    <row r="104" spans="1:21" ht="21.75" customHeight="1" x14ac:dyDescent="0.3">
      <c r="A104" s="935"/>
      <c r="B104" s="936"/>
      <c r="C104" s="927">
        <v>15</v>
      </c>
      <c r="D104" s="928">
        <v>46118</v>
      </c>
      <c r="E104" s="974" t="s">
        <v>189</v>
      </c>
      <c r="F104" s="964"/>
      <c r="G104" s="965"/>
      <c r="H104" s="966"/>
      <c r="I104" s="965"/>
      <c r="J104" s="965"/>
      <c r="K104" s="965"/>
      <c r="L104" s="965"/>
      <c r="M104" s="965"/>
      <c r="N104" s="965"/>
      <c r="O104" s="965"/>
      <c r="P104" s="965"/>
      <c r="Q104" s="966"/>
      <c r="R104" s="965"/>
      <c r="S104" s="965"/>
      <c r="T104" s="967"/>
      <c r="U104" s="943"/>
    </row>
    <row r="105" spans="1:21" ht="21.75" customHeight="1" x14ac:dyDescent="0.3">
      <c r="A105" s="935"/>
      <c r="B105" s="936"/>
      <c r="C105" s="937"/>
      <c r="D105" s="973">
        <v>46119</v>
      </c>
      <c r="E105" s="947" t="s">
        <v>190</v>
      </c>
      <c r="F105" s="956"/>
      <c r="G105" s="956"/>
      <c r="H105" s="941"/>
      <c r="I105" s="956"/>
      <c r="J105" s="956"/>
      <c r="K105" s="956"/>
      <c r="L105" s="956"/>
      <c r="M105" s="956"/>
      <c r="N105" s="956"/>
      <c r="O105" s="956"/>
      <c r="P105" s="956"/>
      <c r="Q105" s="941"/>
      <c r="R105" s="956"/>
      <c r="S105" s="956"/>
      <c r="T105" s="956"/>
      <c r="U105" s="957"/>
    </row>
    <row r="106" spans="1:21" ht="21.75" customHeight="1" x14ac:dyDescent="0.3">
      <c r="A106" s="935"/>
      <c r="B106" s="936"/>
      <c r="C106" s="937"/>
      <c r="D106" s="973">
        <v>46120</v>
      </c>
      <c r="E106" s="947" t="s">
        <v>191</v>
      </c>
      <c r="F106" s="956"/>
      <c r="G106" s="956"/>
      <c r="H106" s="941"/>
      <c r="I106" s="956"/>
      <c r="J106" s="956"/>
      <c r="K106" s="956"/>
      <c r="L106" s="956"/>
      <c r="M106" s="956"/>
      <c r="N106" s="956"/>
      <c r="O106" s="956"/>
      <c r="P106" s="956"/>
      <c r="Q106" s="941"/>
      <c r="R106" s="956"/>
      <c r="S106" s="956"/>
      <c r="T106" s="956"/>
      <c r="U106" s="957"/>
    </row>
    <row r="107" spans="1:21" ht="21.75" customHeight="1" x14ac:dyDescent="0.3">
      <c r="A107" s="935"/>
      <c r="B107" s="936"/>
      <c r="C107" s="937"/>
      <c r="D107" s="973">
        <v>46121</v>
      </c>
      <c r="E107" s="947" t="s">
        <v>192</v>
      </c>
      <c r="F107" s="956"/>
      <c r="G107" s="956"/>
      <c r="H107" s="941"/>
      <c r="I107" s="956"/>
      <c r="J107" s="956"/>
      <c r="K107" s="956"/>
      <c r="L107" s="956"/>
      <c r="M107" s="956"/>
      <c r="N107" s="956"/>
      <c r="O107" s="956"/>
      <c r="P107" s="956"/>
      <c r="Q107" s="941"/>
      <c r="R107" s="956"/>
      <c r="S107" s="956"/>
      <c r="T107" s="956"/>
      <c r="U107" s="957"/>
    </row>
    <row r="108" spans="1:21" ht="21.75" customHeight="1" x14ac:dyDescent="0.3">
      <c r="A108" s="935"/>
      <c r="B108" s="936"/>
      <c r="C108" s="937"/>
      <c r="D108" s="973">
        <v>46122</v>
      </c>
      <c r="E108" s="947" t="s">
        <v>193</v>
      </c>
      <c r="F108" s="956"/>
      <c r="G108" s="956"/>
      <c r="H108" s="941"/>
      <c r="I108" s="956"/>
      <c r="J108" s="956"/>
      <c r="K108" s="956"/>
      <c r="L108" s="956"/>
      <c r="M108" s="956"/>
      <c r="N108" s="956"/>
      <c r="O108" s="956"/>
      <c r="P108" s="956"/>
      <c r="Q108" s="941"/>
      <c r="R108" s="956"/>
      <c r="S108" s="956"/>
      <c r="T108" s="956"/>
      <c r="U108" s="957"/>
    </row>
    <row r="109" spans="1:21" ht="21.75" customHeight="1" x14ac:dyDescent="0.3">
      <c r="A109" s="935"/>
      <c r="B109" s="936"/>
      <c r="C109" s="937"/>
      <c r="D109" s="928">
        <v>46123</v>
      </c>
      <c r="E109" s="954" t="s">
        <v>194</v>
      </c>
      <c r="F109" s="959"/>
      <c r="G109" s="960"/>
      <c r="H109" s="961"/>
      <c r="I109" s="960"/>
      <c r="J109" s="960"/>
      <c r="K109" s="960"/>
      <c r="L109" s="960"/>
      <c r="M109" s="960"/>
      <c r="N109" s="960"/>
      <c r="O109" s="960"/>
      <c r="P109" s="960"/>
      <c r="Q109" s="961"/>
      <c r="R109" s="960"/>
      <c r="S109" s="960"/>
      <c r="T109" s="962"/>
      <c r="U109" s="957"/>
    </row>
    <row r="110" spans="1:21" ht="21.75" customHeight="1" x14ac:dyDescent="0.3">
      <c r="A110" s="935"/>
      <c r="B110" s="936"/>
      <c r="C110" s="963"/>
      <c r="D110" s="928">
        <v>46124</v>
      </c>
      <c r="E110" s="954" t="s">
        <v>195</v>
      </c>
      <c r="F110" s="981"/>
      <c r="G110" s="978"/>
      <c r="H110" s="977"/>
      <c r="I110" s="978"/>
      <c r="J110" s="976"/>
      <c r="K110" s="976"/>
      <c r="L110" s="976"/>
      <c r="M110" s="976"/>
      <c r="N110" s="978"/>
      <c r="O110" s="976"/>
      <c r="P110" s="978"/>
      <c r="Q110" s="976"/>
      <c r="R110" s="979"/>
      <c r="S110" s="978"/>
      <c r="T110" s="982"/>
      <c r="U110" s="957"/>
    </row>
    <row r="111" spans="1:21" ht="21.75" customHeight="1" x14ac:dyDescent="0.3">
      <c r="A111" s="935"/>
      <c r="B111" s="936"/>
      <c r="C111" s="927">
        <v>16</v>
      </c>
      <c r="D111" s="928">
        <v>46125</v>
      </c>
      <c r="E111" s="954" t="s">
        <v>189</v>
      </c>
      <c r="F111" s="964"/>
      <c r="G111" s="965"/>
      <c r="H111" s="966"/>
      <c r="I111" s="965"/>
      <c r="J111" s="965"/>
      <c r="K111" s="965"/>
      <c r="L111" s="965"/>
      <c r="M111" s="965"/>
      <c r="N111" s="965"/>
      <c r="O111" s="965"/>
      <c r="P111" s="965"/>
      <c r="Q111" s="966"/>
      <c r="R111" s="965"/>
      <c r="S111" s="965"/>
      <c r="T111" s="967"/>
      <c r="U111" s="943"/>
    </row>
    <row r="112" spans="1:21" ht="21.75" customHeight="1" x14ac:dyDescent="0.3">
      <c r="A112" s="935"/>
      <c r="B112" s="936"/>
      <c r="C112" s="937"/>
      <c r="D112" s="973">
        <v>46126</v>
      </c>
      <c r="E112" s="947" t="s">
        <v>190</v>
      </c>
      <c r="F112" s="956"/>
      <c r="G112" s="956"/>
      <c r="H112" s="941"/>
      <c r="I112" s="956"/>
      <c r="J112" s="956"/>
      <c r="K112" s="956"/>
      <c r="L112" s="956"/>
      <c r="M112" s="956"/>
      <c r="N112" s="956"/>
      <c r="O112" s="956"/>
      <c r="P112" s="956"/>
      <c r="Q112" s="941"/>
      <c r="R112" s="956"/>
      <c r="S112" s="956"/>
      <c r="T112" s="956"/>
      <c r="U112" s="957"/>
    </row>
    <row r="113" spans="1:21" ht="21.75" customHeight="1" x14ac:dyDescent="0.3">
      <c r="A113" s="935"/>
      <c r="B113" s="936"/>
      <c r="C113" s="937"/>
      <c r="D113" s="973">
        <v>46127</v>
      </c>
      <c r="E113" s="947" t="s">
        <v>191</v>
      </c>
      <c r="F113" s="956"/>
      <c r="G113" s="956"/>
      <c r="H113" s="941"/>
      <c r="I113" s="956"/>
      <c r="J113" s="956"/>
      <c r="K113" s="956"/>
      <c r="L113" s="956"/>
      <c r="M113" s="956"/>
      <c r="N113" s="956"/>
      <c r="O113" s="956"/>
      <c r="P113" s="956"/>
      <c r="Q113" s="941"/>
      <c r="R113" s="956"/>
      <c r="S113" s="956"/>
      <c r="T113" s="956"/>
      <c r="U113" s="957"/>
    </row>
    <row r="114" spans="1:21" ht="21.75" customHeight="1" x14ac:dyDescent="0.3">
      <c r="A114" s="935"/>
      <c r="B114" s="936"/>
      <c r="C114" s="937"/>
      <c r="D114" s="973">
        <v>46128</v>
      </c>
      <c r="E114" s="947" t="s">
        <v>192</v>
      </c>
      <c r="F114" s="956"/>
      <c r="G114" s="956"/>
      <c r="H114" s="941"/>
      <c r="I114" s="956"/>
      <c r="J114" s="956"/>
      <c r="K114" s="956"/>
      <c r="L114" s="956"/>
      <c r="M114" s="956"/>
      <c r="N114" s="956"/>
      <c r="O114" s="956"/>
      <c r="P114" s="956"/>
      <c r="Q114" s="941"/>
      <c r="R114" s="956"/>
      <c r="S114" s="956"/>
      <c r="T114" s="956"/>
      <c r="U114" s="957"/>
    </row>
    <row r="115" spans="1:21" ht="21.75" customHeight="1" x14ac:dyDescent="0.3">
      <c r="A115" s="935"/>
      <c r="B115" s="936"/>
      <c r="C115" s="937"/>
      <c r="D115" s="973">
        <v>46129</v>
      </c>
      <c r="E115" s="947" t="s">
        <v>193</v>
      </c>
      <c r="F115" s="956"/>
      <c r="G115" s="956"/>
      <c r="H115" s="941"/>
      <c r="I115" s="956"/>
      <c r="J115" s="956"/>
      <c r="K115" s="956"/>
      <c r="L115" s="956"/>
      <c r="M115" s="956"/>
      <c r="N115" s="956"/>
      <c r="O115" s="956"/>
      <c r="P115" s="956"/>
      <c r="Q115" s="941"/>
      <c r="R115" s="956"/>
      <c r="S115" s="956"/>
      <c r="T115" s="956"/>
      <c r="U115" s="943"/>
    </row>
    <row r="116" spans="1:21" ht="21.75" customHeight="1" x14ac:dyDescent="0.3">
      <c r="A116" s="935"/>
      <c r="B116" s="936"/>
      <c r="C116" s="937"/>
      <c r="D116" s="928">
        <v>46130</v>
      </c>
      <c r="E116" s="954" t="s">
        <v>194</v>
      </c>
      <c r="F116" s="959"/>
      <c r="G116" s="960"/>
      <c r="H116" s="961"/>
      <c r="I116" s="960"/>
      <c r="J116" s="960"/>
      <c r="K116" s="960"/>
      <c r="L116" s="960"/>
      <c r="M116" s="960"/>
      <c r="N116" s="960"/>
      <c r="O116" s="960"/>
      <c r="P116" s="960"/>
      <c r="Q116" s="961"/>
      <c r="R116" s="960"/>
      <c r="S116" s="960"/>
      <c r="T116" s="983"/>
      <c r="U116" s="957"/>
    </row>
    <row r="117" spans="1:21" ht="21.75" customHeight="1" x14ac:dyDescent="0.3">
      <c r="A117" s="935"/>
      <c r="B117" s="936"/>
      <c r="C117" s="963"/>
      <c r="D117" s="928">
        <v>46131</v>
      </c>
      <c r="E117" s="954" t="s">
        <v>195</v>
      </c>
      <c r="F117" s="964"/>
      <c r="G117" s="965"/>
      <c r="H117" s="966"/>
      <c r="I117" s="965"/>
      <c r="J117" s="965"/>
      <c r="K117" s="965"/>
      <c r="L117" s="965"/>
      <c r="M117" s="965"/>
      <c r="N117" s="965"/>
      <c r="O117" s="965"/>
      <c r="P117" s="965"/>
      <c r="Q117" s="966"/>
      <c r="R117" s="965"/>
      <c r="S117" s="965"/>
      <c r="T117" s="967"/>
      <c r="U117" s="957"/>
    </row>
    <row r="118" spans="1:21" ht="21.75" customHeight="1" x14ac:dyDescent="0.3">
      <c r="A118" s="935"/>
      <c r="B118" s="936"/>
      <c r="C118" s="927">
        <v>17</v>
      </c>
      <c r="D118" s="970">
        <v>46132</v>
      </c>
      <c r="E118" s="947" t="s">
        <v>189</v>
      </c>
      <c r="F118" s="956"/>
      <c r="G118" s="956"/>
      <c r="H118" s="941"/>
      <c r="I118" s="956"/>
      <c r="J118" s="956"/>
      <c r="K118" s="956"/>
      <c r="L118" s="956"/>
      <c r="M118" s="956"/>
      <c r="N118" s="956"/>
      <c r="O118" s="956"/>
      <c r="P118" s="956"/>
      <c r="Q118" s="941"/>
      <c r="R118" s="956"/>
      <c r="S118" s="956"/>
      <c r="T118" s="956"/>
      <c r="U118" s="957"/>
    </row>
    <row r="119" spans="1:21" ht="21.75" customHeight="1" x14ac:dyDescent="0.3">
      <c r="A119" s="935"/>
      <c r="B119" s="936"/>
      <c r="C119" s="937"/>
      <c r="D119" s="970">
        <v>46133</v>
      </c>
      <c r="E119" s="947" t="s">
        <v>190</v>
      </c>
      <c r="F119" s="956"/>
      <c r="G119" s="956"/>
      <c r="H119" s="941"/>
      <c r="I119" s="956"/>
      <c r="J119" s="956"/>
      <c r="K119" s="956"/>
      <c r="L119" s="956"/>
      <c r="M119" s="956"/>
      <c r="N119" s="956"/>
      <c r="O119" s="956"/>
      <c r="P119" s="956"/>
      <c r="Q119" s="941"/>
      <c r="R119" s="956"/>
      <c r="S119" s="956"/>
      <c r="T119" s="956"/>
      <c r="U119" s="957"/>
    </row>
    <row r="120" spans="1:21" ht="21.75" customHeight="1" x14ac:dyDescent="0.3">
      <c r="A120" s="935"/>
      <c r="B120" s="936"/>
      <c r="C120" s="937"/>
      <c r="D120" s="970">
        <v>46134</v>
      </c>
      <c r="E120" s="947" t="s">
        <v>191</v>
      </c>
      <c r="F120" s="956"/>
      <c r="G120" s="956"/>
      <c r="H120" s="941"/>
      <c r="I120" s="956"/>
      <c r="J120" s="956"/>
      <c r="K120" s="956"/>
      <c r="L120" s="956"/>
      <c r="M120" s="956"/>
      <c r="N120" s="956"/>
      <c r="O120" s="956"/>
      <c r="P120" s="956"/>
      <c r="Q120" s="941"/>
      <c r="R120" s="956"/>
      <c r="S120" s="956"/>
      <c r="T120" s="956"/>
      <c r="U120" s="957"/>
    </row>
    <row r="121" spans="1:21" ht="21.75" customHeight="1" x14ac:dyDescent="0.3">
      <c r="A121" s="935"/>
      <c r="B121" s="936"/>
      <c r="C121" s="937"/>
      <c r="D121" s="970">
        <v>46135</v>
      </c>
      <c r="E121" s="947" t="s">
        <v>192</v>
      </c>
      <c r="F121" s="956"/>
      <c r="G121" s="956"/>
      <c r="H121" s="941"/>
      <c r="I121" s="956"/>
      <c r="J121" s="956"/>
      <c r="K121" s="956"/>
      <c r="L121" s="956"/>
      <c r="M121" s="956"/>
      <c r="N121" s="956"/>
      <c r="O121" s="956"/>
      <c r="P121" s="956"/>
      <c r="Q121" s="941"/>
      <c r="R121" s="956"/>
      <c r="S121" s="956"/>
      <c r="T121" s="956"/>
      <c r="U121" s="957"/>
    </row>
    <row r="122" spans="1:21" ht="21.75" customHeight="1" x14ac:dyDescent="0.3">
      <c r="A122" s="935"/>
      <c r="B122" s="936"/>
      <c r="C122" s="937"/>
      <c r="D122" s="970">
        <v>46136</v>
      </c>
      <c r="E122" s="947" t="s">
        <v>193</v>
      </c>
      <c r="F122" s="956"/>
      <c r="G122" s="956"/>
      <c r="H122" s="941"/>
      <c r="I122" s="956"/>
      <c r="J122" s="956"/>
      <c r="K122" s="956"/>
      <c r="L122" s="956"/>
      <c r="M122" s="956"/>
      <c r="N122" s="956"/>
      <c r="O122" s="956"/>
      <c r="P122" s="956"/>
      <c r="Q122" s="941"/>
      <c r="R122" s="956"/>
      <c r="S122" s="956"/>
      <c r="T122" s="956"/>
      <c r="U122" s="957"/>
    </row>
    <row r="123" spans="1:21" ht="21.75" customHeight="1" x14ac:dyDescent="0.3">
      <c r="A123" s="935"/>
      <c r="B123" s="936"/>
      <c r="C123" s="937"/>
      <c r="D123" s="928">
        <v>46137</v>
      </c>
      <c r="E123" s="954" t="s">
        <v>194</v>
      </c>
      <c r="F123" s="959"/>
      <c r="G123" s="960"/>
      <c r="H123" s="961"/>
      <c r="I123" s="960"/>
      <c r="J123" s="960"/>
      <c r="K123" s="960"/>
      <c r="L123" s="960"/>
      <c r="M123" s="960"/>
      <c r="N123" s="960"/>
      <c r="O123" s="960"/>
      <c r="P123" s="960"/>
      <c r="Q123" s="961"/>
      <c r="R123" s="960"/>
      <c r="S123" s="960"/>
      <c r="T123" s="962"/>
      <c r="U123" s="957"/>
    </row>
    <row r="124" spans="1:21" ht="21.75" customHeight="1" x14ac:dyDescent="0.3">
      <c r="A124" s="935"/>
      <c r="B124" s="936"/>
      <c r="C124" s="963"/>
      <c r="D124" s="928">
        <v>46138</v>
      </c>
      <c r="E124" s="954" t="s">
        <v>195</v>
      </c>
      <c r="F124" s="964"/>
      <c r="G124" s="965"/>
      <c r="H124" s="966"/>
      <c r="I124" s="965"/>
      <c r="J124" s="965"/>
      <c r="K124" s="965"/>
      <c r="L124" s="965"/>
      <c r="M124" s="965"/>
      <c r="N124" s="965"/>
      <c r="O124" s="965"/>
      <c r="P124" s="965"/>
      <c r="Q124" s="966"/>
      <c r="R124" s="965"/>
      <c r="S124" s="965"/>
      <c r="T124" s="967"/>
      <c r="U124" s="957"/>
    </row>
    <row r="125" spans="1:21" ht="21.75" customHeight="1" x14ac:dyDescent="0.3">
      <c r="A125" s="935"/>
      <c r="B125" s="936"/>
      <c r="C125" s="927">
        <v>18</v>
      </c>
      <c r="D125" s="973">
        <v>46139</v>
      </c>
      <c r="E125" s="939" t="s">
        <v>189</v>
      </c>
      <c r="F125" s="956"/>
      <c r="G125" s="956"/>
      <c r="H125" s="941"/>
      <c r="I125" s="956"/>
      <c r="J125" s="956"/>
      <c r="K125" s="956"/>
      <c r="L125" s="956"/>
      <c r="M125" s="956"/>
      <c r="N125" s="956"/>
      <c r="O125" s="956"/>
      <c r="P125" s="956"/>
      <c r="Q125" s="941"/>
      <c r="R125" s="956"/>
      <c r="S125" s="956"/>
      <c r="T125" s="956"/>
      <c r="U125" s="957"/>
    </row>
    <row r="126" spans="1:21" ht="21.75" customHeight="1" x14ac:dyDescent="0.3">
      <c r="A126" s="935"/>
      <c r="B126" s="936"/>
      <c r="C126" s="937"/>
      <c r="D126" s="973">
        <v>46140</v>
      </c>
      <c r="E126" s="939" t="s">
        <v>190</v>
      </c>
      <c r="F126" s="956"/>
      <c r="G126" s="956"/>
      <c r="H126" s="941"/>
      <c r="I126" s="956"/>
      <c r="J126" s="956"/>
      <c r="K126" s="956"/>
      <c r="L126" s="956"/>
      <c r="M126" s="956"/>
      <c r="N126" s="956"/>
      <c r="O126" s="956"/>
      <c r="P126" s="956"/>
      <c r="Q126" s="941"/>
      <c r="R126" s="956"/>
      <c r="S126" s="956"/>
      <c r="T126" s="956"/>
      <c r="U126" s="957"/>
    </row>
    <row r="127" spans="1:21" ht="21.75" customHeight="1" x14ac:dyDescent="0.3">
      <c r="A127" s="935"/>
      <c r="B127" s="936"/>
      <c r="C127" s="937"/>
      <c r="D127" s="973">
        <v>46141</v>
      </c>
      <c r="E127" s="939" t="s">
        <v>191</v>
      </c>
      <c r="F127" s="956"/>
      <c r="G127" s="956"/>
      <c r="H127" s="941"/>
      <c r="I127" s="956"/>
      <c r="J127" s="956"/>
      <c r="K127" s="956"/>
      <c r="L127" s="956"/>
      <c r="M127" s="956"/>
      <c r="N127" s="956"/>
      <c r="O127" s="956"/>
      <c r="P127" s="956"/>
      <c r="Q127" s="941"/>
      <c r="R127" s="956"/>
      <c r="S127" s="956"/>
      <c r="T127" s="956"/>
      <c r="U127" s="957"/>
    </row>
    <row r="128" spans="1:21" ht="21.75" customHeight="1" x14ac:dyDescent="0.3">
      <c r="A128" s="935"/>
      <c r="B128" s="936"/>
      <c r="C128" s="937"/>
      <c r="D128" s="973">
        <v>46142</v>
      </c>
      <c r="E128" s="947" t="s">
        <v>192</v>
      </c>
      <c r="F128" s="956"/>
      <c r="G128" s="956"/>
      <c r="H128" s="941"/>
      <c r="I128" s="956"/>
      <c r="J128" s="956"/>
      <c r="K128" s="956"/>
      <c r="L128" s="956"/>
      <c r="M128" s="956"/>
      <c r="N128" s="956"/>
      <c r="O128" s="956"/>
      <c r="P128" s="956"/>
      <c r="Q128" s="941"/>
      <c r="R128" s="956"/>
      <c r="S128" s="956"/>
      <c r="T128" s="956"/>
      <c r="U128" s="943"/>
    </row>
    <row r="129" spans="1:21" ht="21.75" customHeight="1" x14ac:dyDescent="0.3">
      <c r="A129" s="935"/>
      <c r="B129" s="936">
        <v>46143</v>
      </c>
      <c r="C129" s="937"/>
      <c r="D129" s="928">
        <v>46143</v>
      </c>
      <c r="E129" s="954" t="s">
        <v>193</v>
      </c>
      <c r="F129" s="959"/>
      <c r="G129" s="960"/>
      <c r="H129" s="961"/>
      <c r="I129" s="960"/>
      <c r="J129" s="960"/>
      <c r="K129" s="960"/>
      <c r="L129" s="960"/>
      <c r="M129" s="960"/>
      <c r="N129" s="960"/>
      <c r="O129" s="960"/>
      <c r="P129" s="960"/>
      <c r="Q129" s="961"/>
      <c r="R129" s="960"/>
      <c r="S129" s="960"/>
      <c r="T129" s="962"/>
      <c r="U129" s="957"/>
    </row>
    <row r="130" spans="1:21" ht="21.75" customHeight="1" x14ac:dyDescent="0.3">
      <c r="A130" s="935"/>
      <c r="B130" s="936"/>
      <c r="C130" s="937"/>
      <c r="D130" s="928">
        <v>46144</v>
      </c>
      <c r="E130" s="954" t="s">
        <v>194</v>
      </c>
      <c r="F130" s="981"/>
      <c r="G130" s="978"/>
      <c r="H130" s="977"/>
      <c r="I130" s="978"/>
      <c r="J130" s="976"/>
      <c r="K130" s="976"/>
      <c r="L130" s="976"/>
      <c r="M130" s="976"/>
      <c r="N130" s="978"/>
      <c r="O130" s="976"/>
      <c r="P130" s="978"/>
      <c r="Q130" s="976"/>
      <c r="R130" s="979"/>
      <c r="S130" s="978"/>
      <c r="T130" s="982"/>
      <c r="U130" s="957"/>
    </row>
    <row r="131" spans="1:21" ht="21.75" customHeight="1" x14ac:dyDescent="0.3">
      <c r="A131" s="935"/>
      <c r="B131" s="936"/>
      <c r="C131" s="963"/>
      <c r="D131" s="928">
        <v>46145</v>
      </c>
      <c r="E131" s="954" t="s">
        <v>195</v>
      </c>
      <c r="F131" s="964"/>
      <c r="G131" s="965"/>
      <c r="H131" s="966"/>
      <c r="I131" s="965"/>
      <c r="J131" s="965"/>
      <c r="K131" s="965"/>
      <c r="L131" s="965"/>
      <c r="M131" s="965"/>
      <c r="N131" s="965"/>
      <c r="O131" s="965"/>
      <c r="P131" s="965"/>
      <c r="Q131" s="966"/>
      <c r="R131" s="965"/>
      <c r="S131" s="965"/>
      <c r="T131" s="967"/>
      <c r="U131" s="957"/>
    </row>
    <row r="132" spans="1:21" ht="21.75" customHeight="1" x14ac:dyDescent="0.3">
      <c r="A132" s="935"/>
      <c r="B132" s="936"/>
      <c r="C132" s="927">
        <v>19</v>
      </c>
      <c r="D132" s="973">
        <v>46146</v>
      </c>
      <c r="E132" s="939" t="s">
        <v>189</v>
      </c>
      <c r="F132" s="956"/>
      <c r="G132" s="956"/>
      <c r="H132" s="941"/>
      <c r="I132" s="956"/>
      <c r="J132" s="956"/>
      <c r="K132" s="956"/>
      <c r="L132" s="956"/>
      <c r="M132" s="956"/>
      <c r="N132" s="956"/>
      <c r="O132" s="956"/>
      <c r="P132" s="956"/>
      <c r="Q132" s="941"/>
      <c r="R132" s="956"/>
      <c r="S132" s="956"/>
      <c r="T132" s="956"/>
      <c r="U132" s="957"/>
    </row>
    <row r="133" spans="1:21" ht="21.75" customHeight="1" x14ac:dyDescent="0.3">
      <c r="A133" s="935"/>
      <c r="B133" s="936"/>
      <c r="C133" s="937"/>
      <c r="D133" s="973">
        <v>46147</v>
      </c>
      <c r="E133" s="939" t="s">
        <v>190</v>
      </c>
      <c r="F133" s="956"/>
      <c r="G133" s="956"/>
      <c r="H133" s="941"/>
      <c r="I133" s="956"/>
      <c r="J133" s="956"/>
      <c r="K133" s="956"/>
      <c r="L133" s="956"/>
      <c r="M133" s="956"/>
      <c r="N133" s="956"/>
      <c r="O133" s="956"/>
      <c r="P133" s="956"/>
      <c r="Q133" s="941"/>
      <c r="R133" s="956"/>
      <c r="S133" s="956"/>
      <c r="T133" s="956"/>
      <c r="U133" s="957"/>
    </row>
    <row r="134" spans="1:21" ht="21.75" customHeight="1" x14ac:dyDescent="0.3">
      <c r="A134" s="935"/>
      <c r="B134" s="936"/>
      <c r="C134" s="937"/>
      <c r="D134" s="973">
        <v>46148</v>
      </c>
      <c r="E134" s="939" t="s">
        <v>191</v>
      </c>
      <c r="F134" s="956"/>
      <c r="G134" s="956"/>
      <c r="H134" s="941"/>
      <c r="I134" s="956"/>
      <c r="J134" s="956"/>
      <c r="K134" s="956"/>
      <c r="L134" s="956"/>
      <c r="M134" s="956"/>
      <c r="N134" s="956"/>
      <c r="O134" s="956"/>
      <c r="P134" s="956"/>
      <c r="Q134" s="941"/>
      <c r="R134" s="956"/>
      <c r="S134" s="956"/>
      <c r="T134" s="956"/>
      <c r="U134" s="957"/>
    </row>
    <row r="135" spans="1:21" ht="21.75" customHeight="1" x14ac:dyDescent="0.3">
      <c r="A135" s="935"/>
      <c r="B135" s="936"/>
      <c r="C135" s="937"/>
      <c r="D135" s="973">
        <v>46149</v>
      </c>
      <c r="E135" s="939" t="s">
        <v>192</v>
      </c>
      <c r="F135" s="956"/>
      <c r="G135" s="956"/>
      <c r="H135" s="941"/>
      <c r="I135" s="956"/>
      <c r="J135" s="956"/>
      <c r="K135" s="956"/>
      <c r="L135" s="956"/>
      <c r="M135" s="956"/>
      <c r="N135" s="956"/>
      <c r="O135" s="956"/>
      <c r="P135" s="956"/>
      <c r="Q135" s="941"/>
      <c r="R135" s="956"/>
      <c r="S135" s="956"/>
      <c r="T135" s="956"/>
      <c r="U135" s="957"/>
    </row>
    <row r="136" spans="1:21" ht="21.75" customHeight="1" x14ac:dyDescent="0.3">
      <c r="A136" s="935"/>
      <c r="B136" s="936"/>
      <c r="C136" s="937"/>
      <c r="D136" s="973">
        <v>46150</v>
      </c>
      <c r="E136" s="939" t="s">
        <v>193</v>
      </c>
      <c r="F136" s="956"/>
      <c r="G136" s="956"/>
      <c r="H136" s="941"/>
      <c r="I136" s="956"/>
      <c r="J136" s="956"/>
      <c r="K136" s="956"/>
      <c r="L136" s="956"/>
      <c r="M136" s="956"/>
      <c r="N136" s="956"/>
      <c r="O136" s="956"/>
      <c r="P136" s="956"/>
      <c r="Q136" s="941"/>
      <c r="R136" s="956"/>
      <c r="S136" s="956"/>
      <c r="T136" s="956"/>
      <c r="U136" s="957"/>
    </row>
    <row r="137" spans="1:21" ht="21.75" customHeight="1" x14ac:dyDescent="0.3">
      <c r="A137" s="935"/>
      <c r="B137" s="936"/>
      <c r="C137" s="937"/>
      <c r="D137" s="928">
        <v>46151</v>
      </c>
      <c r="E137" s="954" t="s">
        <v>194</v>
      </c>
      <c r="F137" s="959"/>
      <c r="G137" s="960"/>
      <c r="H137" s="961"/>
      <c r="I137" s="960"/>
      <c r="J137" s="960"/>
      <c r="K137" s="960"/>
      <c r="L137" s="960"/>
      <c r="M137" s="960"/>
      <c r="N137" s="960"/>
      <c r="O137" s="960"/>
      <c r="P137" s="960"/>
      <c r="Q137" s="961"/>
      <c r="R137" s="960"/>
      <c r="S137" s="960"/>
      <c r="T137" s="962"/>
      <c r="U137" s="957"/>
    </row>
    <row r="138" spans="1:21" ht="21.75" customHeight="1" x14ac:dyDescent="0.3">
      <c r="A138" s="935"/>
      <c r="B138" s="936"/>
      <c r="C138" s="963"/>
      <c r="D138" s="928">
        <v>46152</v>
      </c>
      <c r="E138" s="954" t="s">
        <v>195</v>
      </c>
      <c r="F138" s="964"/>
      <c r="G138" s="965"/>
      <c r="H138" s="966"/>
      <c r="I138" s="965"/>
      <c r="J138" s="965"/>
      <c r="K138" s="965"/>
      <c r="L138" s="965"/>
      <c r="M138" s="965"/>
      <c r="N138" s="965"/>
      <c r="O138" s="965"/>
      <c r="P138" s="965"/>
      <c r="Q138" s="966"/>
      <c r="R138" s="965"/>
      <c r="S138" s="965"/>
      <c r="T138" s="967"/>
      <c r="U138" s="957"/>
    </row>
    <row r="139" spans="1:21" ht="21.75" customHeight="1" x14ac:dyDescent="0.3">
      <c r="A139" s="935"/>
      <c r="B139" s="936"/>
      <c r="C139" s="927">
        <v>20</v>
      </c>
      <c r="D139" s="973">
        <v>46153</v>
      </c>
      <c r="E139" s="939" t="s">
        <v>189</v>
      </c>
      <c r="F139" s="956"/>
      <c r="G139" s="956"/>
      <c r="H139" s="941"/>
      <c r="I139" s="956"/>
      <c r="J139" s="956"/>
      <c r="K139" s="956"/>
      <c r="L139" s="956"/>
      <c r="M139" s="956"/>
      <c r="N139" s="956"/>
      <c r="O139" s="956"/>
      <c r="P139" s="956"/>
      <c r="Q139" s="941"/>
      <c r="R139" s="956"/>
      <c r="S139" s="956"/>
      <c r="T139" s="956"/>
      <c r="U139" s="957"/>
    </row>
    <row r="140" spans="1:21" ht="21.75" customHeight="1" x14ac:dyDescent="0.3">
      <c r="A140" s="935"/>
      <c r="B140" s="936"/>
      <c r="C140" s="937"/>
      <c r="D140" s="973">
        <v>46154</v>
      </c>
      <c r="E140" s="939" t="s">
        <v>190</v>
      </c>
      <c r="F140" s="956"/>
      <c r="G140" s="956"/>
      <c r="H140" s="941"/>
      <c r="I140" s="956"/>
      <c r="J140" s="956"/>
      <c r="K140" s="956"/>
      <c r="L140" s="956"/>
      <c r="M140" s="956"/>
      <c r="N140" s="956"/>
      <c r="O140" s="956"/>
      <c r="P140" s="956"/>
      <c r="Q140" s="941"/>
      <c r="R140" s="956"/>
      <c r="S140" s="956"/>
      <c r="T140" s="956"/>
      <c r="U140" s="957"/>
    </row>
    <row r="141" spans="1:21" ht="21.75" customHeight="1" x14ac:dyDescent="0.3">
      <c r="A141" s="935"/>
      <c r="B141" s="936"/>
      <c r="C141" s="937"/>
      <c r="D141" s="973">
        <v>46155</v>
      </c>
      <c r="E141" s="939" t="s">
        <v>191</v>
      </c>
      <c r="F141" s="956"/>
      <c r="G141" s="956"/>
      <c r="H141" s="941"/>
      <c r="I141" s="956"/>
      <c r="J141" s="956"/>
      <c r="K141" s="956"/>
      <c r="L141" s="956"/>
      <c r="M141" s="956"/>
      <c r="N141" s="956"/>
      <c r="O141" s="956"/>
      <c r="P141" s="956"/>
      <c r="Q141" s="941"/>
      <c r="R141" s="956"/>
      <c r="S141" s="956"/>
      <c r="T141" s="956"/>
      <c r="U141" s="957"/>
    </row>
    <row r="142" spans="1:21" ht="21.75" customHeight="1" x14ac:dyDescent="0.3">
      <c r="A142" s="935"/>
      <c r="B142" s="936"/>
      <c r="C142" s="937"/>
      <c r="D142" s="973">
        <v>46156</v>
      </c>
      <c r="E142" s="939" t="s">
        <v>192</v>
      </c>
      <c r="F142" s="956"/>
      <c r="G142" s="956"/>
      <c r="H142" s="941"/>
      <c r="I142" s="956"/>
      <c r="J142" s="956"/>
      <c r="K142" s="956"/>
      <c r="L142" s="956"/>
      <c r="M142" s="956"/>
      <c r="N142" s="956"/>
      <c r="O142" s="956"/>
      <c r="P142" s="956"/>
      <c r="Q142" s="941"/>
      <c r="R142" s="956"/>
      <c r="S142" s="956"/>
      <c r="T142" s="956"/>
      <c r="U142" s="957"/>
    </row>
    <row r="143" spans="1:21" ht="21.75" customHeight="1" x14ac:dyDescent="0.3">
      <c r="A143" s="935"/>
      <c r="B143" s="936"/>
      <c r="C143" s="937"/>
      <c r="D143" s="973">
        <v>46157</v>
      </c>
      <c r="E143" s="939" t="s">
        <v>193</v>
      </c>
      <c r="F143" s="956"/>
      <c r="G143" s="956"/>
      <c r="H143" s="941"/>
      <c r="I143" s="956"/>
      <c r="J143" s="956"/>
      <c r="K143" s="956"/>
      <c r="L143" s="956"/>
      <c r="M143" s="956"/>
      <c r="N143" s="956"/>
      <c r="O143" s="956"/>
      <c r="P143" s="956"/>
      <c r="Q143" s="941"/>
      <c r="R143" s="956"/>
      <c r="S143" s="956"/>
      <c r="T143" s="956"/>
      <c r="U143" s="957"/>
    </row>
    <row r="144" spans="1:21" ht="21.75" customHeight="1" x14ac:dyDescent="0.3">
      <c r="A144" s="935"/>
      <c r="B144" s="936"/>
      <c r="C144" s="937"/>
      <c r="D144" s="928">
        <v>46158</v>
      </c>
      <c r="E144" s="954" t="s">
        <v>194</v>
      </c>
      <c r="F144" s="959"/>
      <c r="G144" s="960"/>
      <c r="H144" s="961"/>
      <c r="I144" s="960"/>
      <c r="J144" s="960"/>
      <c r="K144" s="960"/>
      <c r="L144" s="960"/>
      <c r="M144" s="960"/>
      <c r="N144" s="960"/>
      <c r="O144" s="960"/>
      <c r="P144" s="960"/>
      <c r="Q144" s="961"/>
      <c r="R144" s="960"/>
      <c r="S144" s="960"/>
      <c r="T144" s="962"/>
      <c r="U144" s="957"/>
    </row>
    <row r="145" spans="1:21" ht="21.75" customHeight="1" x14ac:dyDescent="0.3">
      <c r="A145" s="935"/>
      <c r="B145" s="936"/>
      <c r="C145" s="963"/>
      <c r="D145" s="928">
        <v>46159</v>
      </c>
      <c r="E145" s="954" t="s">
        <v>195</v>
      </c>
      <c r="F145" s="964"/>
      <c r="G145" s="965"/>
      <c r="H145" s="966"/>
      <c r="I145" s="965"/>
      <c r="J145" s="965"/>
      <c r="K145" s="965"/>
      <c r="L145" s="965"/>
      <c r="M145" s="965"/>
      <c r="N145" s="965"/>
      <c r="O145" s="965"/>
      <c r="P145" s="965"/>
      <c r="Q145" s="966"/>
      <c r="R145" s="965"/>
      <c r="S145" s="965"/>
      <c r="T145" s="967"/>
      <c r="U145" s="957"/>
    </row>
    <row r="146" spans="1:21" ht="21.75" customHeight="1" x14ac:dyDescent="0.3">
      <c r="A146" s="935"/>
      <c r="B146" s="936"/>
      <c r="C146" s="927">
        <v>21</v>
      </c>
      <c r="D146" s="973">
        <v>46160</v>
      </c>
      <c r="E146" s="939" t="s">
        <v>189</v>
      </c>
      <c r="F146" s="956"/>
      <c r="G146" s="956"/>
      <c r="H146" s="941"/>
      <c r="I146" s="956"/>
      <c r="J146" s="956"/>
      <c r="K146" s="956"/>
      <c r="L146" s="956"/>
      <c r="M146" s="956"/>
      <c r="N146" s="956"/>
      <c r="O146" s="956"/>
      <c r="P146" s="956"/>
      <c r="Q146" s="941"/>
      <c r="R146" s="956"/>
      <c r="S146" s="956"/>
      <c r="T146" s="956"/>
      <c r="U146" s="957"/>
    </row>
    <row r="147" spans="1:21" ht="21.75" customHeight="1" x14ac:dyDescent="0.3">
      <c r="A147" s="935"/>
      <c r="B147" s="936"/>
      <c r="C147" s="937"/>
      <c r="D147" s="973">
        <v>46161</v>
      </c>
      <c r="E147" s="939" t="s">
        <v>190</v>
      </c>
      <c r="F147" s="956"/>
      <c r="G147" s="956"/>
      <c r="H147" s="941"/>
      <c r="I147" s="956"/>
      <c r="J147" s="956"/>
      <c r="K147" s="956"/>
      <c r="L147" s="956"/>
      <c r="M147" s="956"/>
      <c r="N147" s="956"/>
      <c r="O147" s="956"/>
      <c r="P147" s="956"/>
      <c r="Q147" s="941"/>
      <c r="R147" s="956"/>
      <c r="S147" s="956"/>
      <c r="T147" s="956"/>
      <c r="U147" s="957"/>
    </row>
    <row r="148" spans="1:21" ht="21.75" customHeight="1" x14ac:dyDescent="0.3">
      <c r="A148" s="935"/>
      <c r="B148" s="936"/>
      <c r="C148" s="937"/>
      <c r="D148" s="973">
        <v>46162</v>
      </c>
      <c r="E148" s="939" t="s">
        <v>191</v>
      </c>
      <c r="F148" s="956"/>
      <c r="G148" s="956"/>
      <c r="H148" s="941"/>
      <c r="I148" s="956"/>
      <c r="J148" s="956"/>
      <c r="K148" s="956"/>
      <c r="L148" s="956"/>
      <c r="M148" s="956"/>
      <c r="N148" s="956"/>
      <c r="O148" s="956"/>
      <c r="P148" s="956"/>
      <c r="Q148" s="941"/>
      <c r="R148" s="956"/>
      <c r="S148" s="956"/>
      <c r="T148" s="956"/>
      <c r="U148" s="957"/>
    </row>
    <row r="149" spans="1:21" ht="21.75" customHeight="1" x14ac:dyDescent="0.3">
      <c r="A149" s="935"/>
      <c r="B149" s="936"/>
      <c r="C149" s="937"/>
      <c r="D149" s="973">
        <v>46163</v>
      </c>
      <c r="E149" s="939" t="s">
        <v>192</v>
      </c>
      <c r="F149" s="956"/>
      <c r="G149" s="956"/>
      <c r="H149" s="941"/>
      <c r="I149" s="956"/>
      <c r="J149" s="956"/>
      <c r="K149" s="956"/>
      <c r="L149" s="956"/>
      <c r="M149" s="956"/>
      <c r="N149" s="956"/>
      <c r="O149" s="956"/>
      <c r="P149" s="956"/>
      <c r="Q149" s="941"/>
      <c r="R149" s="956"/>
      <c r="S149" s="956"/>
      <c r="T149" s="956"/>
      <c r="U149" s="957"/>
    </row>
    <row r="150" spans="1:21" ht="21.75" customHeight="1" x14ac:dyDescent="0.3">
      <c r="A150" s="935"/>
      <c r="B150" s="936"/>
      <c r="C150" s="937"/>
      <c r="D150" s="973">
        <v>46164</v>
      </c>
      <c r="E150" s="939" t="s">
        <v>193</v>
      </c>
      <c r="F150" s="956"/>
      <c r="G150" s="956"/>
      <c r="H150" s="941"/>
      <c r="I150" s="956"/>
      <c r="J150" s="956"/>
      <c r="K150" s="956"/>
      <c r="L150" s="956"/>
      <c r="M150" s="956"/>
      <c r="N150" s="956"/>
      <c r="O150" s="956"/>
      <c r="P150" s="956"/>
      <c r="Q150" s="941"/>
      <c r="R150" s="956"/>
      <c r="S150" s="956"/>
      <c r="T150" s="956"/>
      <c r="U150" s="957"/>
    </row>
    <row r="151" spans="1:21" ht="21.75" customHeight="1" x14ac:dyDescent="0.3">
      <c r="A151" s="935"/>
      <c r="B151" s="936"/>
      <c r="C151" s="937"/>
      <c r="D151" s="928">
        <v>46165</v>
      </c>
      <c r="E151" s="954" t="s">
        <v>194</v>
      </c>
      <c r="F151" s="959"/>
      <c r="G151" s="960"/>
      <c r="H151" s="961"/>
      <c r="I151" s="960"/>
      <c r="J151" s="960"/>
      <c r="K151" s="960"/>
      <c r="L151" s="960"/>
      <c r="M151" s="960"/>
      <c r="N151" s="960"/>
      <c r="O151" s="960"/>
      <c r="P151" s="960"/>
      <c r="Q151" s="961"/>
      <c r="R151" s="960"/>
      <c r="S151" s="960"/>
      <c r="T151" s="962"/>
      <c r="U151" s="957"/>
    </row>
    <row r="152" spans="1:21" ht="21.75" customHeight="1" x14ac:dyDescent="0.3">
      <c r="A152" s="935"/>
      <c r="B152" s="936"/>
      <c r="C152" s="963"/>
      <c r="D152" s="928">
        <v>46166</v>
      </c>
      <c r="E152" s="954" t="s">
        <v>195</v>
      </c>
      <c r="F152" s="964"/>
      <c r="G152" s="965"/>
      <c r="H152" s="966"/>
      <c r="I152" s="965"/>
      <c r="J152" s="965"/>
      <c r="K152" s="965"/>
      <c r="L152" s="965"/>
      <c r="M152" s="965"/>
      <c r="N152" s="965"/>
      <c r="O152" s="965"/>
      <c r="P152" s="965"/>
      <c r="Q152" s="966"/>
      <c r="R152" s="965"/>
      <c r="S152" s="965"/>
      <c r="T152" s="967"/>
      <c r="U152" s="957"/>
    </row>
    <row r="153" spans="1:21" ht="21.75" customHeight="1" x14ac:dyDescent="0.3">
      <c r="A153" s="935"/>
      <c r="B153" s="936"/>
      <c r="C153" s="927">
        <v>22</v>
      </c>
      <c r="D153" s="973">
        <v>46167</v>
      </c>
      <c r="E153" s="939" t="s">
        <v>189</v>
      </c>
      <c r="F153" s="956"/>
      <c r="G153" s="956"/>
      <c r="H153" s="941"/>
      <c r="I153" s="956"/>
      <c r="J153" s="956"/>
      <c r="K153" s="956"/>
      <c r="L153" s="956"/>
      <c r="M153" s="956"/>
      <c r="N153" s="956"/>
      <c r="O153" s="956"/>
      <c r="P153" s="956"/>
      <c r="Q153" s="941"/>
      <c r="R153" s="956"/>
      <c r="S153" s="956"/>
      <c r="T153" s="956"/>
      <c r="U153" s="957"/>
    </row>
    <row r="154" spans="1:21" ht="21.75" customHeight="1" x14ac:dyDescent="0.3">
      <c r="A154" s="935"/>
      <c r="B154" s="936"/>
      <c r="C154" s="937"/>
      <c r="D154" s="973">
        <v>46168</v>
      </c>
      <c r="E154" s="939" t="s">
        <v>190</v>
      </c>
      <c r="F154" s="956"/>
      <c r="G154" s="956"/>
      <c r="H154" s="941"/>
      <c r="I154" s="956"/>
      <c r="J154" s="956"/>
      <c r="K154" s="956"/>
      <c r="L154" s="956"/>
      <c r="M154" s="956"/>
      <c r="N154" s="956"/>
      <c r="O154" s="956"/>
      <c r="P154" s="956"/>
      <c r="Q154" s="941"/>
      <c r="R154" s="956"/>
      <c r="S154" s="956"/>
      <c r="T154" s="956"/>
      <c r="U154" s="957"/>
    </row>
    <row r="155" spans="1:21" ht="21.75" customHeight="1" x14ac:dyDescent="0.3">
      <c r="A155" s="935"/>
      <c r="B155" s="936"/>
      <c r="C155" s="937"/>
      <c r="D155" s="973">
        <v>46169</v>
      </c>
      <c r="E155" s="939" t="s">
        <v>191</v>
      </c>
      <c r="F155" s="956"/>
      <c r="G155" s="956"/>
      <c r="H155" s="941"/>
      <c r="I155" s="956"/>
      <c r="J155" s="956"/>
      <c r="K155" s="956"/>
      <c r="L155" s="956"/>
      <c r="M155" s="956"/>
      <c r="N155" s="956"/>
      <c r="O155" s="956"/>
      <c r="P155" s="956"/>
      <c r="Q155" s="941"/>
      <c r="R155" s="956"/>
      <c r="S155" s="956"/>
      <c r="T155" s="956"/>
      <c r="U155" s="957"/>
    </row>
    <row r="156" spans="1:21" ht="21.75" customHeight="1" x14ac:dyDescent="0.3">
      <c r="A156" s="935"/>
      <c r="B156" s="936"/>
      <c r="C156" s="937"/>
      <c r="D156" s="973">
        <v>46170</v>
      </c>
      <c r="E156" s="939" t="s">
        <v>192</v>
      </c>
      <c r="F156" s="956"/>
      <c r="G156" s="956"/>
      <c r="H156" s="941"/>
      <c r="I156" s="956"/>
      <c r="J156" s="956"/>
      <c r="K156" s="956"/>
      <c r="L156" s="956"/>
      <c r="M156" s="956"/>
      <c r="N156" s="956"/>
      <c r="O156" s="956"/>
      <c r="P156" s="956"/>
      <c r="Q156" s="941"/>
      <c r="R156" s="956"/>
      <c r="S156" s="956"/>
      <c r="T156" s="956"/>
      <c r="U156" s="957"/>
    </row>
    <row r="157" spans="1:21" ht="21.75" customHeight="1" x14ac:dyDescent="0.3">
      <c r="A157" s="935"/>
      <c r="B157" s="936"/>
      <c r="C157" s="937"/>
      <c r="D157" s="973">
        <v>46171</v>
      </c>
      <c r="E157" s="939" t="s">
        <v>193</v>
      </c>
      <c r="F157" s="956"/>
      <c r="G157" s="956"/>
      <c r="H157" s="941"/>
      <c r="I157" s="956"/>
      <c r="J157" s="956"/>
      <c r="K157" s="956"/>
      <c r="L157" s="956"/>
      <c r="M157" s="956"/>
      <c r="N157" s="956"/>
      <c r="O157" s="956"/>
      <c r="P157" s="956"/>
      <c r="Q157" s="941"/>
      <c r="R157" s="956"/>
      <c r="S157" s="956"/>
      <c r="T157" s="956"/>
      <c r="U157" s="957"/>
    </row>
    <row r="158" spans="1:21" ht="21.75" customHeight="1" x14ac:dyDescent="0.3">
      <c r="A158" s="935"/>
      <c r="B158" s="936"/>
      <c r="C158" s="937"/>
      <c r="D158" s="928">
        <v>46172</v>
      </c>
      <c r="E158" s="954" t="s">
        <v>194</v>
      </c>
      <c r="F158" s="959"/>
      <c r="G158" s="960"/>
      <c r="H158" s="961"/>
      <c r="I158" s="960"/>
      <c r="J158" s="960"/>
      <c r="K158" s="960"/>
      <c r="L158" s="960"/>
      <c r="M158" s="960"/>
      <c r="N158" s="960"/>
      <c r="O158" s="960"/>
      <c r="P158" s="960"/>
      <c r="Q158" s="961"/>
      <c r="R158" s="960"/>
      <c r="S158" s="960"/>
      <c r="T158" s="962"/>
      <c r="U158" s="957"/>
    </row>
    <row r="159" spans="1:21" ht="21.75" customHeight="1" x14ac:dyDescent="0.3">
      <c r="A159" s="935"/>
      <c r="B159" s="984"/>
      <c r="C159" s="963"/>
      <c r="D159" s="928">
        <v>46173</v>
      </c>
      <c r="E159" s="954" t="s">
        <v>195</v>
      </c>
      <c r="F159" s="964"/>
      <c r="G159" s="965"/>
      <c r="H159" s="966"/>
      <c r="I159" s="965"/>
      <c r="J159" s="965"/>
      <c r="K159" s="965"/>
      <c r="L159" s="965"/>
      <c r="M159" s="965"/>
      <c r="N159" s="965"/>
      <c r="O159" s="965"/>
      <c r="P159" s="965"/>
      <c r="Q159" s="966"/>
      <c r="R159" s="965"/>
      <c r="S159" s="965"/>
      <c r="T159" s="967"/>
      <c r="U159" s="957"/>
    </row>
    <row r="160" spans="1:21" ht="21.75" customHeight="1" x14ac:dyDescent="0.3">
      <c r="A160" s="935"/>
      <c r="B160" s="985">
        <v>46174</v>
      </c>
      <c r="C160" s="927">
        <v>23</v>
      </c>
      <c r="D160" s="973">
        <v>46174</v>
      </c>
      <c r="E160" s="939" t="s">
        <v>189</v>
      </c>
      <c r="F160" s="956"/>
      <c r="G160" s="956"/>
      <c r="H160" s="941"/>
      <c r="I160" s="956"/>
      <c r="J160" s="956"/>
      <c r="K160" s="956"/>
      <c r="L160" s="956"/>
      <c r="M160" s="956"/>
      <c r="N160" s="956"/>
      <c r="O160" s="956"/>
      <c r="P160" s="956"/>
      <c r="Q160" s="941"/>
      <c r="R160" s="956"/>
      <c r="S160" s="956"/>
      <c r="T160" s="956"/>
      <c r="U160" s="957"/>
    </row>
    <row r="161" spans="1:21" ht="21.75" customHeight="1" x14ac:dyDescent="0.3">
      <c r="A161" s="935"/>
      <c r="B161" s="986"/>
      <c r="C161" s="937"/>
      <c r="D161" s="973">
        <v>46175</v>
      </c>
      <c r="E161" s="939" t="s">
        <v>190</v>
      </c>
      <c r="F161" s="956"/>
      <c r="G161" s="956"/>
      <c r="H161" s="941"/>
      <c r="I161" s="956"/>
      <c r="J161" s="956"/>
      <c r="K161" s="956"/>
      <c r="L161" s="956"/>
      <c r="M161" s="956"/>
      <c r="N161" s="956"/>
      <c r="O161" s="956"/>
      <c r="P161" s="956"/>
      <c r="Q161" s="941"/>
      <c r="R161" s="956"/>
      <c r="S161" s="956"/>
      <c r="T161" s="956"/>
      <c r="U161" s="957"/>
    </row>
    <row r="162" spans="1:21" ht="21.75" customHeight="1" x14ac:dyDescent="0.3">
      <c r="A162" s="935"/>
      <c r="B162" s="986"/>
      <c r="C162" s="937"/>
      <c r="D162" s="973">
        <v>46176</v>
      </c>
      <c r="E162" s="939" t="s">
        <v>191</v>
      </c>
      <c r="F162" s="956"/>
      <c r="G162" s="956"/>
      <c r="H162" s="941"/>
      <c r="I162" s="956"/>
      <c r="J162" s="956"/>
      <c r="K162" s="956"/>
      <c r="L162" s="956"/>
      <c r="M162" s="956"/>
      <c r="N162" s="956"/>
      <c r="O162" s="956"/>
      <c r="P162" s="956"/>
      <c r="Q162" s="941"/>
      <c r="R162" s="956"/>
      <c r="S162" s="956"/>
      <c r="T162" s="956"/>
      <c r="U162" s="957"/>
    </row>
    <row r="163" spans="1:21" ht="21.75" customHeight="1" x14ac:dyDescent="0.3">
      <c r="A163" s="935"/>
      <c r="B163" s="986"/>
      <c r="C163" s="937"/>
      <c r="D163" s="973">
        <v>46177</v>
      </c>
      <c r="E163" s="939" t="s">
        <v>192</v>
      </c>
      <c r="F163" s="956"/>
      <c r="G163" s="956"/>
      <c r="H163" s="941"/>
      <c r="I163" s="956"/>
      <c r="J163" s="956"/>
      <c r="K163" s="956"/>
      <c r="L163" s="956"/>
      <c r="M163" s="956"/>
      <c r="N163" s="956"/>
      <c r="O163" s="956"/>
      <c r="P163" s="956"/>
      <c r="Q163" s="941"/>
      <c r="R163" s="956"/>
      <c r="S163" s="956"/>
      <c r="T163" s="956"/>
      <c r="U163" s="957"/>
    </row>
    <row r="164" spans="1:21" ht="21.75" customHeight="1" x14ac:dyDescent="0.3">
      <c r="A164" s="935"/>
      <c r="B164" s="986"/>
      <c r="C164" s="937"/>
      <c r="D164" s="973">
        <v>46178</v>
      </c>
      <c r="E164" s="939" t="s">
        <v>193</v>
      </c>
      <c r="F164" s="956"/>
      <c r="G164" s="956"/>
      <c r="H164" s="941"/>
      <c r="I164" s="956"/>
      <c r="J164" s="956"/>
      <c r="K164" s="956"/>
      <c r="L164" s="956"/>
      <c r="M164" s="956"/>
      <c r="N164" s="956"/>
      <c r="O164" s="956"/>
      <c r="P164" s="956"/>
      <c r="Q164" s="941"/>
      <c r="R164" s="956"/>
      <c r="S164" s="956"/>
      <c r="T164" s="956"/>
      <c r="U164" s="957"/>
    </row>
    <row r="165" spans="1:21" ht="21.75" customHeight="1" x14ac:dyDescent="0.3">
      <c r="A165" s="935"/>
      <c r="B165" s="986"/>
      <c r="C165" s="937"/>
      <c r="D165" s="928">
        <v>46179</v>
      </c>
      <c r="E165" s="954" t="s">
        <v>194</v>
      </c>
      <c r="F165" s="959"/>
      <c r="G165" s="960"/>
      <c r="H165" s="961"/>
      <c r="I165" s="960"/>
      <c r="J165" s="960"/>
      <c r="K165" s="960"/>
      <c r="L165" s="960"/>
      <c r="M165" s="960"/>
      <c r="N165" s="960"/>
      <c r="O165" s="960"/>
      <c r="P165" s="960"/>
      <c r="Q165" s="961"/>
      <c r="R165" s="960"/>
      <c r="S165" s="960"/>
      <c r="T165" s="962"/>
      <c r="U165" s="957"/>
    </row>
    <row r="166" spans="1:21" ht="21.75" customHeight="1" x14ac:dyDescent="0.3">
      <c r="A166" s="935"/>
      <c r="B166" s="986"/>
      <c r="C166" s="963"/>
      <c r="D166" s="928">
        <v>46180</v>
      </c>
      <c r="E166" s="954" t="s">
        <v>195</v>
      </c>
      <c r="F166" s="964"/>
      <c r="G166" s="965"/>
      <c r="H166" s="966"/>
      <c r="I166" s="965"/>
      <c r="J166" s="965"/>
      <c r="K166" s="965"/>
      <c r="L166" s="965"/>
      <c r="M166" s="965"/>
      <c r="N166" s="965"/>
      <c r="O166" s="965"/>
      <c r="P166" s="965"/>
      <c r="Q166" s="966"/>
      <c r="R166" s="965"/>
      <c r="S166" s="965"/>
      <c r="T166" s="967"/>
      <c r="U166" s="957"/>
    </row>
    <row r="167" spans="1:21" ht="21.75" customHeight="1" x14ac:dyDescent="0.3">
      <c r="A167" s="935"/>
      <c r="B167" s="986"/>
      <c r="C167" s="927">
        <v>24</v>
      </c>
      <c r="D167" s="973">
        <v>46181</v>
      </c>
      <c r="E167" s="939" t="s">
        <v>189</v>
      </c>
      <c r="F167" s="956"/>
      <c r="G167" s="956"/>
      <c r="H167" s="941"/>
      <c r="I167" s="956"/>
      <c r="J167" s="956"/>
      <c r="K167" s="956"/>
      <c r="L167" s="956"/>
      <c r="M167" s="956"/>
      <c r="N167" s="956"/>
      <c r="O167" s="956"/>
      <c r="P167" s="956"/>
      <c r="Q167" s="941"/>
      <c r="R167" s="956"/>
      <c r="S167" s="956"/>
      <c r="T167" s="956"/>
      <c r="U167" s="957"/>
    </row>
    <row r="168" spans="1:21" ht="21.75" customHeight="1" x14ac:dyDescent="0.3">
      <c r="A168" s="935"/>
      <c r="B168" s="986"/>
      <c r="C168" s="937"/>
      <c r="D168" s="973">
        <v>46182</v>
      </c>
      <c r="E168" s="939" t="s">
        <v>190</v>
      </c>
      <c r="F168" s="956"/>
      <c r="G168" s="956"/>
      <c r="H168" s="941"/>
      <c r="I168" s="956"/>
      <c r="J168" s="956"/>
      <c r="K168" s="956"/>
      <c r="L168" s="956"/>
      <c r="M168" s="956"/>
      <c r="N168" s="956"/>
      <c r="O168" s="956"/>
      <c r="P168" s="956"/>
      <c r="Q168" s="941"/>
      <c r="R168" s="956"/>
      <c r="S168" s="956"/>
      <c r="T168" s="956"/>
      <c r="U168" s="957"/>
    </row>
    <row r="169" spans="1:21" ht="21.75" customHeight="1" x14ac:dyDescent="0.3">
      <c r="A169" s="935"/>
      <c r="B169" s="986"/>
      <c r="C169" s="937"/>
      <c r="D169" s="973">
        <v>46183</v>
      </c>
      <c r="E169" s="939" t="s">
        <v>191</v>
      </c>
      <c r="F169" s="956"/>
      <c r="G169" s="956"/>
      <c r="H169" s="941"/>
      <c r="I169" s="956"/>
      <c r="J169" s="956"/>
      <c r="K169" s="956"/>
      <c r="L169" s="956"/>
      <c r="M169" s="956"/>
      <c r="N169" s="956"/>
      <c r="O169" s="956"/>
      <c r="P169" s="956"/>
      <c r="Q169" s="941"/>
      <c r="R169" s="956"/>
      <c r="S169" s="956"/>
      <c r="T169" s="956"/>
      <c r="U169" s="957"/>
    </row>
    <row r="170" spans="1:21" ht="21.75" customHeight="1" x14ac:dyDescent="0.3">
      <c r="A170" s="935"/>
      <c r="B170" s="986"/>
      <c r="C170" s="937"/>
      <c r="D170" s="973">
        <v>46184</v>
      </c>
      <c r="E170" s="939" t="s">
        <v>192</v>
      </c>
      <c r="F170" s="956"/>
      <c r="G170" s="956"/>
      <c r="H170" s="941"/>
      <c r="I170" s="956"/>
      <c r="J170" s="956"/>
      <c r="K170" s="956"/>
      <c r="L170" s="956"/>
      <c r="M170" s="956"/>
      <c r="N170" s="956"/>
      <c r="O170" s="956"/>
      <c r="P170" s="956"/>
      <c r="Q170" s="941"/>
      <c r="R170" s="956"/>
      <c r="S170" s="956"/>
      <c r="T170" s="956"/>
      <c r="U170" s="957"/>
    </row>
    <row r="171" spans="1:21" ht="21.75" customHeight="1" x14ac:dyDescent="0.3">
      <c r="A171" s="935"/>
      <c r="B171" s="986"/>
      <c r="C171" s="937"/>
      <c r="D171" s="973">
        <v>46185</v>
      </c>
      <c r="E171" s="939" t="s">
        <v>193</v>
      </c>
      <c r="F171" s="956"/>
      <c r="G171" s="956"/>
      <c r="H171" s="941"/>
      <c r="I171" s="956"/>
      <c r="J171" s="956"/>
      <c r="K171" s="956"/>
      <c r="L171" s="956"/>
      <c r="M171" s="956"/>
      <c r="N171" s="956"/>
      <c r="O171" s="956"/>
      <c r="P171" s="956"/>
      <c r="Q171" s="941"/>
      <c r="R171" s="956"/>
      <c r="S171" s="956"/>
      <c r="T171" s="956"/>
      <c r="U171" s="957"/>
    </row>
    <row r="172" spans="1:21" ht="21.75" customHeight="1" x14ac:dyDescent="0.3">
      <c r="A172" s="935"/>
      <c r="B172" s="986"/>
      <c r="C172" s="937"/>
      <c r="D172" s="928">
        <v>46186</v>
      </c>
      <c r="E172" s="954" t="s">
        <v>194</v>
      </c>
      <c r="F172" s="959"/>
      <c r="G172" s="960"/>
      <c r="H172" s="961"/>
      <c r="I172" s="960"/>
      <c r="J172" s="960"/>
      <c r="K172" s="960"/>
      <c r="L172" s="960"/>
      <c r="M172" s="960"/>
      <c r="N172" s="960"/>
      <c r="O172" s="960"/>
      <c r="P172" s="960"/>
      <c r="Q172" s="961"/>
      <c r="R172" s="960"/>
      <c r="S172" s="960"/>
      <c r="T172" s="962"/>
      <c r="U172" s="957"/>
    </row>
    <row r="173" spans="1:21" ht="21.75" customHeight="1" x14ac:dyDescent="0.3">
      <c r="A173" s="935"/>
      <c r="B173" s="986"/>
      <c r="C173" s="963"/>
      <c r="D173" s="928">
        <v>46187</v>
      </c>
      <c r="E173" s="954" t="s">
        <v>195</v>
      </c>
      <c r="F173" s="964"/>
      <c r="G173" s="965"/>
      <c r="H173" s="966"/>
      <c r="I173" s="965"/>
      <c r="J173" s="965"/>
      <c r="K173" s="965"/>
      <c r="L173" s="965"/>
      <c r="M173" s="965"/>
      <c r="N173" s="965"/>
      <c r="O173" s="965"/>
      <c r="P173" s="965"/>
      <c r="Q173" s="966"/>
      <c r="R173" s="965"/>
      <c r="S173" s="965"/>
      <c r="T173" s="967"/>
      <c r="U173" s="957"/>
    </row>
    <row r="174" spans="1:21" ht="21.75" customHeight="1" x14ac:dyDescent="0.3">
      <c r="A174" s="935"/>
      <c r="B174" s="986"/>
      <c r="C174" s="927">
        <v>25</v>
      </c>
      <c r="D174" s="973">
        <v>46188</v>
      </c>
      <c r="E174" s="939" t="s">
        <v>189</v>
      </c>
      <c r="F174" s="956"/>
      <c r="G174" s="956"/>
      <c r="H174" s="941"/>
      <c r="I174" s="956"/>
      <c r="J174" s="956"/>
      <c r="K174" s="956"/>
      <c r="L174" s="956"/>
      <c r="M174" s="956"/>
      <c r="N174" s="956"/>
      <c r="O174" s="956"/>
      <c r="P174" s="956"/>
      <c r="Q174" s="941"/>
      <c r="R174" s="956"/>
      <c r="S174" s="956"/>
      <c r="T174" s="956"/>
      <c r="U174" s="957"/>
    </row>
    <row r="175" spans="1:21" ht="21.75" customHeight="1" x14ac:dyDescent="0.3">
      <c r="A175" s="935"/>
      <c r="B175" s="986"/>
      <c r="C175" s="937"/>
      <c r="D175" s="973">
        <v>46189</v>
      </c>
      <c r="E175" s="939" t="s">
        <v>190</v>
      </c>
      <c r="F175" s="956"/>
      <c r="G175" s="956"/>
      <c r="H175" s="941"/>
      <c r="I175" s="956"/>
      <c r="J175" s="956"/>
      <c r="K175" s="956"/>
      <c r="L175" s="956"/>
      <c r="M175" s="956"/>
      <c r="N175" s="956"/>
      <c r="O175" s="956"/>
      <c r="P175" s="956"/>
      <c r="Q175" s="941"/>
      <c r="R175" s="956"/>
      <c r="S175" s="956"/>
      <c r="T175" s="956"/>
      <c r="U175" s="957"/>
    </row>
    <row r="176" spans="1:21" ht="21.75" customHeight="1" x14ac:dyDescent="0.3">
      <c r="A176" s="935"/>
      <c r="B176" s="986"/>
      <c r="C176" s="937"/>
      <c r="D176" s="973">
        <v>46190</v>
      </c>
      <c r="E176" s="939" t="s">
        <v>191</v>
      </c>
      <c r="F176" s="956"/>
      <c r="G176" s="956"/>
      <c r="H176" s="941"/>
      <c r="I176" s="956"/>
      <c r="J176" s="956"/>
      <c r="K176" s="956"/>
      <c r="L176" s="956"/>
      <c r="M176" s="956"/>
      <c r="N176" s="956"/>
      <c r="O176" s="956"/>
      <c r="P176" s="956"/>
      <c r="Q176" s="941"/>
      <c r="R176" s="956"/>
      <c r="S176" s="956"/>
      <c r="T176" s="956"/>
      <c r="U176" s="957"/>
    </row>
    <row r="177" spans="1:21" ht="21.75" customHeight="1" x14ac:dyDescent="0.3">
      <c r="A177" s="935"/>
      <c r="B177" s="986"/>
      <c r="C177" s="937"/>
      <c r="D177" s="973">
        <v>46191</v>
      </c>
      <c r="E177" s="939" t="s">
        <v>192</v>
      </c>
      <c r="F177" s="956"/>
      <c r="G177" s="956"/>
      <c r="H177" s="941"/>
      <c r="I177" s="956"/>
      <c r="J177" s="956"/>
      <c r="K177" s="956"/>
      <c r="L177" s="956"/>
      <c r="M177" s="956"/>
      <c r="N177" s="956"/>
      <c r="O177" s="956"/>
      <c r="P177" s="956"/>
      <c r="Q177" s="941"/>
      <c r="R177" s="956"/>
      <c r="S177" s="956"/>
      <c r="T177" s="956"/>
      <c r="U177" s="957"/>
    </row>
    <row r="178" spans="1:21" ht="21.75" customHeight="1" x14ac:dyDescent="0.3">
      <c r="A178" s="935"/>
      <c r="B178" s="986"/>
      <c r="C178" s="937"/>
      <c r="D178" s="973">
        <v>46192</v>
      </c>
      <c r="E178" s="939" t="s">
        <v>193</v>
      </c>
      <c r="F178" s="956"/>
      <c r="G178" s="956"/>
      <c r="H178" s="941"/>
      <c r="I178" s="956"/>
      <c r="J178" s="956"/>
      <c r="K178" s="956"/>
      <c r="L178" s="956"/>
      <c r="M178" s="956"/>
      <c r="N178" s="956"/>
      <c r="O178" s="956"/>
      <c r="P178" s="956"/>
      <c r="Q178" s="941"/>
      <c r="R178" s="956"/>
      <c r="S178" s="956"/>
      <c r="T178" s="956"/>
      <c r="U178" s="957"/>
    </row>
    <row r="179" spans="1:21" ht="21.75" customHeight="1" x14ac:dyDescent="0.3">
      <c r="A179" s="935"/>
      <c r="B179" s="986"/>
      <c r="C179" s="937"/>
      <c r="D179" s="928">
        <v>46193</v>
      </c>
      <c r="E179" s="954" t="s">
        <v>194</v>
      </c>
      <c r="F179" s="959"/>
      <c r="G179" s="960"/>
      <c r="H179" s="961"/>
      <c r="I179" s="960"/>
      <c r="J179" s="960"/>
      <c r="K179" s="960"/>
      <c r="L179" s="960"/>
      <c r="M179" s="960"/>
      <c r="N179" s="960"/>
      <c r="O179" s="960"/>
      <c r="P179" s="960"/>
      <c r="Q179" s="961"/>
      <c r="R179" s="960"/>
      <c r="S179" s="960"/>
      <c r="T179" s="962"/>
      <c r="U179" s="957"/>
    </row>
    <row r="180" spans="1:21" ht="21.75" customHeight="1" x14ac:dyDescent="0.3">
      <c r="A180" s="935"/>
      <c r="B180" s="986"/>
      <c r="C180" s="963"/>
      <c r="D180" s="928">
        <v>46194</v>
      </c>
      <c r="E180" s="954" t="s">
        <v>195</v>
      </c>
      <c r="F180" s="964"/>
      <c r="G180" s="965"/>
      <c r="H180" s="966"/>
      <c r="I180" s="965"/>
      <c r="J180" s="965"/>
      <c r="K180" s="965"/>
      <c r="L180" s="965"/>
      <c r="M180" s="965"/>
      <c r="N180" s="965"/>
      <c r="O180" s="965"/>
      <c r="P180" s="965"/>
      <c r="Q180" s="966"/>
      <c r="R180" s="965"/>
      <c r="S180" s="965"/>
      <c r="T180" s="967"/>
      <c r="U180" s="957"/>
    </row>
    <row r="181" spans="1:21" ht="21.75" customHeight="1" x14ac:dyDescent="0.3">
      <c r="A181" s="935"/>
      <c r="B181" s="986"/>
      <c r="C181" s="927">
        <v>26</v>
      </c>
      <c r="D181" s="973">
        <v>46195</v>
      </c>
      <c r="E181" s="939" t="s">
        <v>189</v>
      </c>
      <c r="F181" s="956"/>
      <c r="G181" s="956"/>
      <c r="H181" s="941"/>
      <c r="I181" s="956"/>
      <c r="J181" s="956"/>
      <c r="K181" s="956"/>
      <c r="L181" s="956"/>
      <c r="M181" s="956"/>
      <c r="N181" s="956"/>
      <c r="O181" s="956"/>
      <c r="P181" s="956"/>
      <c r="Q181" s="941"/>
      <c r="R181" s="956"/>
      <c r="S181" s="956"/>
      <c r="T181" s="956"/>
      <c r="U181" s="957"/>
    </row>
    <row r="182" spans="1:21" ht="21.75" customHeight="1" x14ac:dyDescent="0.3">
      <c r="A182" s="935"/>
      <c r="B182" s="986"/>
      <c r="C182" s="937"/>
      <c r="D182" s="973">
        <v>46196</v>
      </c>
      <c r="E182" s="939" t="s">
        <v>190</v>
      </c>
      <c r="F182" s="956"/>
      <c r="G182" s="956"/>
      <c r="H182" s="941"/>
      <c r="I182" s="956"/>
      <c r="J182" s="956"/>
      <c r="K182" s="956"/>
      <c r="L182" s="956"/>
      <c r="M182" s="956"/>
      <c r="N182" s="956"/>
      <c r="O182" s="956"/>
      <c r="P182" s="956"/>
      <c r="Q182" s="941"/>
      <c r="R182" s="956"/>
      <c r="S182" s="956"/>
      <c r="T182" s="956"/>
      <c r="U182" s="957"/>
    </row>
    <row r="183" spans="1:21" ht="21.75" customHeight="1" x14ac:dyDescent="0.3">
      <c r="A183" s="935"/>
      <c r="B183" s="986"/>
      <c r="C183" s="937"/>
      <c r="D183" s="973">
        <v>46197</v>
      </c>
      <c r="E183" s="939" t="s">
        <v>191</v>
      </c>
      <c r="F183" s="956"/>
      <c r="G183" s="956"/>
      <c r="H183" s="941"/>
      <c r="I183" s="956"/>
      <c r="J183" s="956"/>
      <c r="K183" s="956"/>
      <c r="L183" s="956"/>
      <c r="M183" s="956"/>
      <c r="N183" s="956"/>
      <c r="O183" s="956"/>
      <c r="P183" s="956"/>
      <c r="Q183" s="941"/>
      <c r="R183" s="956"/>
      <c r="S183" s="956"/>
      <c r="T183" s="956"/>
      <c r="U183" s="957"/>
    </row>
    <row r="184" spans="1:21" ht="21.75" customHeight="1" x14ac:dyDescent="0.3">
      <c r="A184" s="935"/>
      <c r="B184" s="986"/>
      <c r="C184" s="937"/>
      <c r="D184" s="973">
        <v>46198</v>
      </c>
      <c r="E184" s="939" t="s">
        <v>192</v>
      </c>
      <c r="F184" s="956"/>
      <c r="G184" s="956"/>
      <c r="H184" s="941"/>
      <c r="I184" s="956"/>
      <c r="J184" s="956"/>
      <c r="K184" s="956"/>
      <c r="L184" s="956"/>
      <c r="M184" s="956"/>
      <c r="N184" s="956"/>
      <c r="O184" s="956"/>
      <c r="P184" s="956"/>
      <c r="Q184" s="941"/>
      <c r="R184" s="956"/>
      <c r="S184" s="956"/>
      <c r="T184" s="956"/>
      <c r="U184" s="957"/>
    </row>
    <row r="185" spans="1:21" ht="21.75" customHeight="1" x14ac:dyDescent="0.3">
      <c r="A185" s="935"/>
      <c r="B185" s="986"/>
      <c r="C185" s="937"/>
      <c r="D185" s="973">
        <v>46199</v>
      </c>
      <c r="E185" s="939" t="s">
        <v>193</v>
      </c>
      <c r="F185" s="956"/>
      <c r="G185" s="956"/>
      <c r="H185" s="941"/>
      <c r="I185" s="956"/>
      <c r="J185" s="956"/>
      <c r="K185" s="956"/>
      <c r="L185" s="956"/>
      <c r="M185" s="956"/>
      <c r="N185" s="956"/>
      <c r="O185" s="956"/>
      <c r="P185" s="956"/>
      <c r="Q185" s="941"/>
      <c r="R185" s="956"/>
      <c r="S185" s="956"/>
      <c r="T185" s="956"/>
      <c r="U185" s="957"/>
    </row>
    <row r="186" spans="1:21" ht="21.75" customHeight="1" x14ac:dyDescent="0.3">
      <c r="A186" s="935"/>
      <c r="B186" s="986"/>
      <c r="C186" s="937"/>
      <c r="D186" s="928">
        <v>46200</v>
      </c>
      <c r="E186" s="954" t="s">
        <v>194</v>
      </c>
      <c r="F186" s="959"/>
      <c r="G186" s="960"/>
      <c r="H186" s="961"/>
      <c r="I186" s="960"/>
      <c r="J186" s="960"/>
      <c r="K186" s="960"/>
      <c r="L186" s="960"/>
      <c r="M186" s="960"/>
      <c r="N186" s="960"/>
      <c r="O186" s="960"/>
      <c r="P186" s="960"/>
      <c r="Q186" s="961"/>
      <c r="R186" s="960"/>
      <c r="S186" s="960"/>
      <c r="T186" s="962"/>
      <c r="U186" s="957"/>
    </row>
    <row r="187" spans="1:21" ht="21.75" customHeight="1" x14ac:dyDescent="0.3">
      <c r="A187" s="935"/>
      <c r="B187" s="986"/>
      <c r="C187" s="963"/>
      <c r="D187" s="928">
        <v>46201</v>
      </c>
      <c r="E187" s="954" t="s">
        <v>195</v>
      </c>
      <c r="F187" s="964"/>
      <c r="G187" s="965"/>
      <c r="H187" s="966"/>
      <c r="I187" s="965"/>
      <c r="J187" s="965"/>
      <c r="K187" s="965"/>
      <c r="L187" s="965"/>
      <c r="M187" s="965"/>
      <c r="N187" s="965"/>
      <c r="O187" s="965"/>
      <c r="P187" s="965"/>
      <c r="Q187" s="966"/>
      <c r="R187" s="965"/>
      <c r="S187" s="965"/>
      <c r="T187" s="967"/>
      <c r="U187" s="957"/>
    </row>
    <row r="188" spans="1:21" ht="21.75" customHeight="1" x14ac:dyDescent="0.3">
      <c r="A188" s="935"/>
      <c r="B188" s="986"/>
      <c r="C188" s="927">
        <v>27</v>
      </c>
      <c r="D188" s="973">
        <v>46202</v>
      </c>
      <c r="E188" s="939" t="s">
        <v>189</v>
      </c>
      <c r="F188" s="956"/>
      <c r="G188" s="956"/>
      <c r="H188" s="941"/>
      <c r="I188" s="956"/>
      <c r="J188" s="956"/>
      <c r="K188" s="956"/>
      <c r="L188" s="956"/>
      <c r="M188" s="956"/>
      <c r="N188" s="956"/>
      <c r="O188" s="956"/>
      <c r="P188" s="956"/>
      <c r="Q188" s="941"/>
      <c r="R188" s="956"/>
      <c r="S188" s="956"/>
      <c r="T188" s="956"/>
      <c r="U188" s="957"/>
    </row>
    <row r="189" spans="1:21" ht="21.75" customHeight="1" x14ac:dyDescent="0.3">
      <c r="A189" s="935"/>
      <c r="B189" s="986"/>
      <c r="C189" s="937"/>
      <c r="D189" s="973">
        <v>46203</v>
      </c>
      <c r="E189" s="939" t="s">
        <v>190</v>
      </c>
      <c r="F189" s="956"/>
      <c r="G189" s="956"/>
      <c r="H189" s="941"/>
      <c r="I189" s="956"/>
      <c r="J189" s="956"/>
      <c r="K189" s="956"/>
      <c r="L189" s="956"/>
      <c r="M189" s="956"/>
      <c r="N189" s="956"/>
      <c r="O189" s="956"/>
      <c r="P189" s="956"/>
      <c r="Q189" s="941"/>
      <c r="R189" s="956"/>
      <c r="S189" s="956"/>
      <c r="T189" s="956"/>
      <c r="U189" s="957"/>
    </row>
    <row r="190" spans="1:21" ht="21.75" customHeight="1" x14ac:dyDescent="0.3">
      <c r="A190" s="935"/>
      <c r="B190" s="986">
        <v>46204</v>
      </c>
      <c r="C190" s="937"/>
      <c r="D190" s="973">
        <v>46204</v>
      </c>
      <c r="E190" s="939" t="s">
        <v>191</v>
      </c>
      <c r="F190" s="956"/>
      <c r="G190" s="956"/>
      <c r="H190" s="941"/>
      <c r="I190" s="956"/>
      <c r="J190" s="956"/>
      <c r="K190" s="956"/>
      <c r="L190" s="956"/>
      <c r="M190" s="956"/>
      <c r="N190" s="956"/>
      <c r="O190" s="956"/>
      <c r="P190" s="956"/>
      <c r="Q190" s="941"/>
      <c r="R190" s="956"/>
      <c r="S190" s="956"/>
      <c r="T190" s="956"/>
      <c r="U190" s="957"/>
    </row>
    <row r="191" spans="1:21" ht="21.75" customHeight="1" x14ac:dyDescent="0.3">
      <c r="A191" s="935"/>
      <c r="B191" s="986"/>
      <c r="C191" s="937"/>
      <c r="D191" s="973">
        <v>46205</v>
      </c>
      <c r="E191" s="939" t="s">
        <v>192</v>
      </c>
      <c r="F191" s="956"/>
      <c r="G191" s="956"/>
      <c r="H191" s="941"/>
      <c r="I191" s="956"/>
      <c r="J191" s="956"/>
      <c r="K191" s="956"/>
      <c r="L191" s="956"/>
      <c r="M191" s="956"/>
      <c r="N191" s="956"/>
      <c r="O191" s="956"/>
      <c r="P191" s="956"/>
      <c r="Q191" s="941"/>
      <c r="R191" s="956"/>
      <c r="S191" s="956"/>
      <c r="T191" s="956"/>
      <c r="U191" s="957"/>
    </row>
    <row r="192" spans="1:21" ht="21.75" customHeight="1" x14ac:dyDescent="0.3">
      <c r="A192" s="935"/>
      <c r="B192" s="986"/>
      <c r="C192" s="937"/>
      <c r="D192" s="973">
        <v>46206</v>
      </c>
      <c r="E192" s="939" t="s">
        <v>193</v>
      </c>
      <c r="F192" s="956"/>
      <c r="G192" s="956"/>
      <c r="H192" s="941"/>
      <c r="I192" s="956"/>
      <c r="J192" s="956"/>
      <c r="K192" s="956"/>
      <c r="L192" s="956"/>
      <c r="M192" s="956"/>
      <c r="N192" s="956"/>
      <c r="O192" s="956"/>
      <c r="P192" s="956"/>
      <c r="Q192" s="941"/>
      <c r="R192" s="956"/>
      <c r="S192" s="956"/>
      <c r="T192" s="956"/>
      <c r="U192" s="957"/>
    </row>
    <row r="193" spans="1:22" ht="21.75" customHeight="1" x14ac:dyDescent="0.3">
      <c r="A193" s="935"/>
      <c r="B193" s="986"/>
      <c r="C193" s="937"/>
      <c r="D193" s="928">
        <v>46207</v>
      </c>
      <c r="E193" s="954" t="s">
        <v>194</v>
      </c>
      <c r="F193" s="959"/>
      <c r="G193" s="960"/>
      <c r="H193" s="961"/>
      <c r="I193" s="960"/>
      <c r="J193" s="960"/>
      <c r="K193" s="960"/>
      <c r="L193" s="960"/>
      <c r="M193" s="960"/>
      <c r="N193" s="960"/>
      <c r="O193" s="960"/>
      <c r="P193" s="960"/>
      <c r="Q193" s="961"/>
      <c r="R193" s="960"/>
      <c r="S193" s="960"/>
      <c r="T193" s="962"/>
      <c r="U193" s="957"/>
    </row>
    <row r="194" spans="1:22" ht="21.75" customHeight="1" x14ac:dyDescent="0.3">
      <c r="A194" s="935"/>
      <c r="B194" s="986"/>
      <c r="C194" s="963"/>
      <c r="D194" s="928">
        <v>46208</v>
      </c>
      <c r="E194" s="954" t="s">
        <v>195</v>
      </c>
      <c r="F194" s="964"/>
      <c r="G194" s="965"/>
      <c r="H194" s="966"/>
      <c r="I194" s="965"/>
      <c r="J194" s="965"/>
      <c r="K194" s="965"/>
      <c r="L194" s="965"/>
      <c r="M194" s="965"/>
      <c r="N194" s="965"/>
      <c r="O194" s="965"/>
      <c r="P194" s="965"/>
      <c r="Q194" s="966"/>
      <c r="R194" s="965"/>
      <c r="S194" s="965"/>
      <c r="T194" s="967"/>
      <c r="U194" s="957"/>
    </row>
    <row r="195" spans="1:22" ht="21.75" customHeight="1" x14ac:dyDescent="0.3">
      <c r="A195" s="935"/>
      <c r="B195" s="986"/>
      <c r="C195" s="927">
        <v>28</v>
      </c>
      <c r="D195" s="970">
        <v>46209</v>
      </c>
      <c r="E195" s="947" t="s">
        <v>189</v>
      </c>
      <c r="F195" s="956"/>
      <c r="G195" s="956"/>
      <c r="H195" s="941"/>
      <c r="I195" s="956"/>
      <c r="J195" s="956"/>
      <c r="K195" s="956"/>
      <c r="L195" s="956"/>
      <c r="M195" s="956"/>
      <c r="N195" s="956"/>
      <c r="O195" s="956"/>
      <c r="P195" s="956"/>
      <c r="Q195" s="941"/>
      <c r="R195" s="956"/>
      <c r="S195" s="956"/>
      <c r="T195" s="956"/>
      <c r="U195" s="957"/>
    </row>
    <row r="196" spans="1:22" ht="21.75" customHeight="1" x14ac:dyDescent="0.3">
      <c r="A196" s="935"/>
      <c r="B196" s="986"/>
      <c r="C196" s="937"/>
      <c r="D196" s="970">
        <v>46210</v>
      </c>
      <c r="E196" s="947" t="s">
        <v>190</v>
      </c>
      <c r="F196" s="956"/>
      <c r="G196" s="956"/>
      <c r="H196" s="941"/>
      <c r="I196" s="956"/>
      <c r="J196" s="956"/>
      <c r="K196" s="956"/>
      <c r="L196" s="956"/>
      <c r="M196" s="956"/>
      <c r="N196" s="956"/>
      <c r="O196" s="956"/>
      <c r="P196" s="956"/>
      <c r="Q196" s="941"/>
      <c r="R196" s="956"/>
      <c r="S196" s="956"/>
      <c r="T196" s="956"/>
      <c r="U196" s="957"/>
    </row>
    <row r="197" spans="1:22" ht="21.75" customHeight="1" x14ac:dyDescent="0.3">
      <c r="A197" s="935"/>
      <c r="B197" s="986"/>
      <c r="C197" s="937"/>
      <c r="D197" s="970">
        <v>46211</v>
      </c>
      <c r="E197" s="947" t="s">
        <v>191</v>
      </c>
      <c r="F197" s="956"/>
      <c r="G197" s="956"/>
      <c r="H197" s="941"/>
      <c r="I197" s="956"/>
      <c r="J197" s="956"/>
      <c r="K197" s="956"/>
      <c r="L197" s="956"/>
      <c r="M197" s="956"/>
      <c r="N197" s="956"/>
      <c r="O197" s="956"/>
      <c r="P197" s="956"/>
      <c r="Q197" s="941"/>
      <c r="R197" s="956"/>
      <c r="S197" s="956"/>
      <c r="T197" s="956"/>
      <c r="U197" s="957"/>
    </row>
    <row r="198" spans="1:22" ht="21.75" customHeight="1" x14ac:dyDescent="0.3">
      <c r="A198" s="935"/>
      <c r="B198" s="986"/>
      <c r="C198" s="937"/>
      <c r="D198" s="970">
        <v>46212</v>
      </c>
      <c r="E198" s="947" t="s">
        <v>192</v>
      </c>
      <c r="F198" s="956"/>
      <c r="G198" s="956"/>
      <c r="H198" s="941"/>
      <c r="I198" s="956"/>
      <c r="J198" s="956"/>
      <c r="K198" s="956"/>
      <c r="L198" s="956"/>
      <c r="M198" s="956"/>
      <c r="N198" s="956"/>
      <c r="O198" s="956"/>
      <c r="P198" s="956"/>
      <c r="Q198" s="941"/>
      <c r="R198" s="956"/>
      <c r="S198" s="956"/>
      <c r="T198" s="956"/>
      <c r="U198" s="957"/>
    </row>
    <row r="199" spans="1:22" ht="21.75" customHeight="1" x14ac:dyDescent="0.3">
      <c r="A199" s="935"/>
      <c r="B199" s="986"/>
      <c r="C199" s="937"/>
      <c r="D199" s="970">
        <v>46213</v>
      </c>
      <c r="E199" s="947" t="s">
        <v>193</v>
      </c>
      <c r="F199" s="956"/>
      <c r="G199" s="956"/>
      <c r="H199" s="941"/>
      <c r="I199" s="956"/>
      <c r="J199" s="956"/>
      <c r="K199" s="956"/>
      <c r="L199" s="956"/>
      <c r="M199" s="956"/>
      <c r="N199" s="956"/>
      <c r="O199" s="956"/>
      <c r="P199" s="956"/>
      <c r="Q199" s="941"/>
      <c r="R199" s="956"/>
      <c r="S199" s="956"/>
      <c r="T199" s="956"/>
      <c r="U199" s="957"/>
    </row>
    <row r="200" spans="1:22" ht="21.75" customHeight="1" x14ac:dyDescent="0.3">
      <c r="A200" s="935"/>
      <c r="B200" s="986"/>
      <c r="C200" s="937"/>
      <c r="D200" s="928">
        <v>46214</v>
      </c>
      <c r="E200" s="954" t="s">
        <v>194</v>
      </c>
      <c r="F200" s="959"/>
      <c r="G200" s="960"/>
      <c r="H200" s="961"/>
      <c r="I200" s="960"/>
      <c r="J200" s="960"/>
      <c r="K200" s="960"/>
      <c r="L200" s="960"/>
      <c r="M200" s="960"/>
      <c r="N200" s="960"/>
      <c r="O200" s="960"/>
      <c r="P200" s="960"/>
      <c r="Q200" s="961"/>
      <c r="R200" s="960"/>
      <c r="S200" s="960"/>
      <c r="T200" s="962"/>
      <c r="U200" s="957"/>
    </row>
    <row r="201" spans="1:22" ht="21.75" customHeight="1" x14ac:dyDescent="0.3">
      <c r="A201" s="935"/>
      <c r="B201" s="986"/>
      <c r="C201" s="963"/>
      <c r="D201" s="928">
        <v>46215</v>
      </c>
      <c r="E201" s="954" t="s">
        <v>195</v>
      </c>
      <c r="F201" s="964"/>
      <c r="G201" s="965"/>
      <c r="H201" s="966"/>
      <c r="I201" s="965"/>
      <c r="J201" s="965"/>
      <c r="K201" s="965"/>
      <c r="L201" s="965"/>
      <c r="M201" s="965"/>
      <c r="N201" s="965"/>
      <c r="O201" s="965"/>
      <c r="P201" s="965"/>
      <c r="Q201" s="966"/>
      <c r="R201" s="965"/>
      <c r="S201" s="965"/>
      <c r="T201" s="967"/>
      <c r="U201" s="987"/>
      <c r="V201" s="941"/>
    </row>
    <row r="202" spans="1:22" ht="21.75" customHeight="1" x14ac:dyDescent="0.3">
      <c r="A202" s="935"/>
      <c r="B202" s="986"/>
      <c r="C202" s="927">
        <v>29</v>
      </c>
      <c r="D202" s="970">
        <v>46216</v>
      </c>
      <c r="E202" s="947" t="s">
        <v>189</v>
      </c>
      <c r="F202" s="956"/>
      <c r="G202" s="956"/>
      <c r="H202" s="941"/>
      <c r="I202" s="956"/>
      <c r="J202" s="956"/>
      <c r="K202" s="956"/>
      <c r="L202" s="956"/>
      <c r="M202" s="956"/>
      <c r="N202" s="956"/>
      <c r="O202" s="956"/>
      <c r="P202" s="956"/>
      <c r="Q202" s="941"/>
      <c r="R202" s="956"/>
      <c r="S202" s="956"/>
      <c r="T202" s="956"/>
      <c r="U202" s="987"/>
      <c r="V202" s="941"/>
    </row>
    <row r="203" spans="1:22" ht="21.75" customHeight="1" x14ac:dyDescent="0.3">
      <c r="A203" s="935"/>
      <c r="B203" s="986"/>
      <c r="C203" s="937"/>
      <c r="D203" s="970">
        <v>46217</v>
      </c>
      <c r="E203" s="947" t="s">
        <v>190</v>
      </c>
      <c r="F203" s="956"/>
      <c r="G203" s="956"/>
      <c r="H203" s="941"/>
      <c r="I203" s="956"/>
      <c r="J203" s="956"/>
      <c r="K203" s="956"/>
      <c r="L203" s="956"/>
      <c r="M203" s="956"/>
      <c r="N203" s="956"/>
      <c r="O203" s="956"/>
      <c r="P203" s="956"/>
      <c r="Q203" s="941"/>
      <c r="R203" s="956"/>
      <c r="S203" s="956"/>
      <c r="T203" s="956"/>
      <c r="U203" s="987"/>
      <c r="V203" s="941"/>
    </row>
    <row r="204" spans="1:22" ht="21.75" customHeight="1" x14ac:dyDescent="0.3">
      <c r="A204" s="935"/>
      <c r="B204" s="986"/>
      <c r="C204" s="937"/>
      <c r="D204" s="970">
        <v>46218</v>
      </c>
      <c r="E204" s="947" t="s">
        <v>191</v>
      </c>
      <c r="F204" s="956"/>
      <c r="G204" s="956"/>
      <c r="H204" s="941"/>
      <c r="I204" s="956"/>
      <c r="J204" s="956"/>
      <c r="K204" s="956"/>
      <c r="L204" s="956"/>
      <c r="M204" s="956"/>
      <c r="N204" s="956"/>
      <c r="O204" s="956"/>
      <c r="P204" s="956"/>
      <c r="Q204" s="941"/>
      <c r="R204" s="956"/>
      <c r="S204" s="956"/>
      <c r="T204" s="956"/>
      <c r="U204" s="987"/>
      <c r="V204" s="941"/>
    </row>
    <row r="205" spans="1:22" ht="21.75" customHeight="1" x14ac:dyDescent="0.3">
      <c r="A205" s="935"/>
      <c r="B205" s="986"/>
      <c r="C205" s="937"/>
      <c r="D205" s="970">
        <v>46219</v>
      </c>
      <c r="E205" s="947" t="s">
        <v>192</v>
      </c>
      <c r="F205" s="956"/>
      <c r="G205" s="956"/>
      <c r="H205" s="941"/>
      <c r="I205" s="956"/>
      <c r="J205" s="956"/>
      <c r="K205" s="956"/>
      <c r="L205" s="956"/>
      <c r="M205" s="956"/>
      <c r="N205" s="956"/>
      <c r="O205" s="956"/>
      <c r="P205" s="956"/>
      <c r="Q205" s="941"/>
      <c r="R205" s="956"/>
      <c r="S205" s="956"/>
      <c r="T205" s="956"/>
      <c r="U205" s="987"/>
      <c r="V205" s="941"/>
    </row>
    <row r="206" spans="1:22" ht="21.75" customHeight="1" x14ac:dyDescent="0.3">
      <c r="A206" s="935"/>
      <c r="B206" s="986"/>
      <c r="C206" s="937"/>
      <c r="D206" s="970">
        <v>46220</v>
      </c>
      <c r="E206" s="947" t="s">
        <v>193</v>
      </c>
      <c r="F206" s="956"/>
      <c r="G206" s="956"/>
      <c r="H206" s="941"/>
      <c r="I206" s="956"/>
      <c r="J206" s="956"/>
      <c r="K206" s="956"/>
      <c r="L206" s="956"/>
      <c r="M206" s="956"/>
      <c r="N206" s="956"/>
      <c r="O206" s="956"/>
      <c r="P206" s="956"/>
      <c r="Q206" s="941"/>
      <c r="R206" s="956"/>
      <c r="S206" s="956"/>
      <c r="T206" s="956"/>
      <c r="U206" s="987"/>
      <c r="V206" s="941"/>
    </row>
    <row r="207" spans="1:22" ht="21.75" customHeight="1" x14ac:dyDescent="0.3">
      <c r="A207" s="935"/>
      <c r="B207" s="986"/>
      <c r="C207" s="937"/>
      <c r="D207" s="928">
        <v>46221</v>
      </c>
      <c r="E207" s="954" t="s">
        <v>194</v>
      </c>
      <c r="F207" s="959"/>
      <c r="G207" s="960"/>
      <c r="H207" s="961"/>
      <c r="I207" s="960"/>
      <c r="J207" s="960"/>
      <c r="K207" s="960"/>
      <c r="L207" s="960"/>
      <c r="M207" s="960"/>
      <c r="N207" s="960"/>
      <c r="O207" s="960"/>
      <c r="P207" s="960"/>
      <c r="Q207" s="961"/>
      <c r="R207" s="960"/>
      <c r="S207" s="960"/>
      <c r="T207" s="962"/>
      <c r="U207" s="957"/>
    </row>
    <row r="208" spans="1:22" ht="21.75" customHeight="1" x14ac:dyDescent="0.3">
      <c r="A208" s="935"/>
      <c r="B208" s="986"/>
      <c r="C208" s="963"/>
      <c r="D208" s="928">
        <v>46222</v>
      </c>
      <c r="E208" s="954" t="s">
        <v>195</v>
      </c>
      <c r="F208" s="964"/>
      <c r="G208" s="965"/>
      <c r="H208" s="966"/>
      <c r="I208" s="965"/>
      <c r="J208" s="965"/>
      <c r="K208" s="965"/>
      <c r="L208" s="965"/>
      <c r="M208" s="965"/>
      <c r="N208" s="965"/>
      <c r="O208" s="965"/>
      <c r="P208" s="965"/>
      <c r="Q208" s="966"/>
      <c r="R208" s="965"/>
      <c r="S208" s="965"/>
      <c r="T208" s="967"/>
      <c r="U208" s="987"/>
      <c r="V208" s="941"/>
    </row>
    <row r="209" spans="1:22" ht="21.75" customHeight="1" x14ac:dyDescent="0.3">
      <c r="A209" s="935"/>
      <c r="B209" s="986"/>
      <c r="C209" s="927">
        <v>30</v>
      </c>
      <c r="D209" s="970">
        <v>46223</v>
      </c>
      <c r="E209" s="939" t="s">
        <v>189</v>
      </c>
      <c r="F209" s="956"/>
      <c r="G209" s="956"/>
      <c r="H209" s="941"/>
      <c r="I209" s="956"/>
      <c r="J209" s="956"/>
      <c r="K209" s="956"/>
      <c r="L209" s="956"/>
      <c r="M209" s="956"/>
      <c r="N209" s="956"/>
      <c r="O209" s="956"/>
      <c r="P209" s="956"/>
      <c r="Q209" s="941"/>
      <c r="R209" s="956"/>
      <c r="S209" s="956"/>
      <c r="T209" s="956"/>
      <c r="U209" s="987"/>
      <c r="V209" s="941"/>
    </row>
    <row r="210" spans="1:22" ht="21.75" customHeight="1" x14ac:dyDescent="0.3">
      <c r="A210" s="935"/>
      <c r="B210" s="986"/>
      <c r="C210" s="937"/>
      <c r="D210" s="970">
        <v>46224</v>
      </c>
      <c r="E210" s="939" t="s">
        <v>190</v>
      </c>
      <c r="F210" s="956"/>
      <c r="G210" s="956"/>
      <c r="H210" s="941"/>
      <c r="I210" s="956"/>
      <c r="J210" s="956"/>
      <c r="K210" s="956"/>
      <c r="L210" s="956"/>
      <c r="M210" s="956"/>
      <c r="N210" s="956"/>
      <c r="O210" s="956"/>
      <c r="P210" s="956"/>
      <c r="Q210" s="941"/>
      <c r="R210" s="956"/>
      <c r="S210" s="956"/>
      <c r="T210" s="956"/>
      <c r="U210" s="987"/>
      <c r="V210" s="941"/>
    </row>
    <row r="211" spans="1:22" ht="21.75" customHeight="1" x14ac:dyDescent="0.3">
      <c r="A211" s="935"/>
      <c r="B211" s="986"/>
      <c r="C211" s="937"/>
      <c r="D211" s="970">
        <v>46225</v>
      </c>
      <c r="E211" s="939" t="s">
        <v>191</v>
      </c>
      <c r="F211" s="956"/>
      <c r="G211" s="956"/>
      <c r="H211" s="941"/>
      <c r="I211" s="956"/>
      <c r="J211" s="956"/>
      <c r="K211" s="956"/>
      <c r="L211" s="956"/>
      <c r="M211" s="956"/>
      <c r="N211" s="956"/>
      <c r="O211" s="956"/>
      <c r="P211" s="956"/>
      <c r="Q211" s="941"/>
      <c r="R211" s="956"/>
      <c r="S211" s="956"/>
      <c r="T211" s="956"/>
      <c r="U211" s="987"/>
      <c r="V211" s="941"/>
    </row>
    <row r="212" spans="1:22" ht="21.75" customHeight="1" x14ac:dyDescent="0.3">
      <c r="A212" s="935"/>
      <c r="B212" s="986"/>
      <c r="C212" s="937"/>
      <c r="D212" s="970">
        <v>46226</v>
      </c>
      <c r="E212" s="939" t="s">
        <v>192</v>
      </c>
      <c r="F212" s="956"/>
      <c r="G212" s="956"/>
      <c r="H212" s="941"/>
      <c r="I212" s="956"/>
      <c r="J212" s="956"/>
      <c r="K212" s="956"/>
      <c r="L212" s="956"/>
      <c r="M212" s="956"/>
      <c r="N212" s="956"/>
      <c r="O212" s="956"/>
      <c r="P212" s="956"/>
      <c r="Q212" s="941"/>
      <c r="R212" s="956"/>
      <c r="S212" s="956"/>
      <c r="T212" s="956"/>
      <c r="U212" s="987"/>
      <c r="V212" s="941"/>
    </row>
    <row r="213" spans="1:22" ht="21.75" customHeight="1" x14ac:dyDescent="0.3">
      <c r="A213" s="935"/>
      <c r="B213" s="986"/>
      <c r="C213" s="937"/>
      <c r="D213" s="970">
        <v>46227</v>
      </c>
      <c r="E213" s="939" t="s">
        <v>193</v>
      </c>
      <c r="F213" s="956"/>
      <c r="G213" s="956"/>
      <c r="H213" s="941"/>
      <c r="I213" s="956"/>
      <c r="J213" s="956"/>
      <c r="K213" s="956"/>
      <c r="L213" s="956"/>
      <c r="M213" s="956"/>
      <c r="N213" s="956"/>
      <c r="O213" s="956"/>
      <c r="P213" s="956"/>
      <c r="Q213" s="941"/>
      <c r="R213" s="956"/>
      <c r="S213" s="956"/>
      <c r="T213" s="956"/>
      <c r="U213" s="957"/>
    </row>
    <row r="214" spans="1:22" ht="21.75" customHeight="1" x14ac:dyDescent="0.3">
      <c r="A214" s="935"/>
      <c r="B214" s="986"/>
      <c r="C214" s="937"/>
      <c r="D214" s="928">
        <v>46228</v>
      </c>
      <c r="E214" s="954" t="s">
        <v>194</v>
      </c>
      <c r="F214" s="959"/>
      <c r="G214" s="960"/>
      <c r="H214" s="961"/>
      <c r="I214" s="960"/>
      <c r="J214" s="960"/>
      <c r="K214" s="960"/>
      <c r="L214" s="960"/>
      <c r="M214" s="960"/>
      <c r="N214" s="960"/>
      <c r="O214" s="960"/>
      <c r="P214" s="960"/>
      <c r="Q214" s="961"/>
      <c r="R214" s="960"/>
      <c r="S214" s="960"/>
      <c r="T214" s="962"/>
      <c r="U214" s="957"/>
    </row>
    <row r="215" spans="1:22" ht="21.75" customHeight="1" x14ac:dyDescent="0.3">
      <c r="A215" s="935"/>
      <c r="B215" s="986"/>
      <c r="C215" s="963"/>
      <c r="D215" s="928">
        <v>46229</v>
      </c>
      <c r="E215" s="954" t="s">
        <v>195</v>
      </c>
      <c r="F215" s="964"/>
      <c r="G215" s="965"/>
      <c r="H215" s="966"/>
      <c r="I215" s="965"/>
      <c r="J215" s="965"/>
      <c r="K215" s="965"/>
      <c r="L215" s="965"/>
      <c r="M215" s="965"/>
      <c r="N215" s="965"/>
      <c r="O215" s="965"/>
      <c r="P215" s="965"/>
      <c r="Q215" s="966"/>
      <c r="R215" s="965"/>
      <c r="S215" s="965"/>
      <c r="T215" s="967"/>
      <c r="U215" s="987"/>
      <c r="V215" s="941"/>
    </row>
    <row r="216" spans="1:22" ht="21.75" customHeight="1" x14ac:dyDescent="0.3">
      <c r="A216" s="935"/>
      <c r="B216" s="986"/>
      <c r="C216" s="927">
        <v>31</v>
      </c>
      <c r="D216" s="970">
        <v>46230</v>
      </c>
      <c r="E216" s="939" t="s">
        <v>189</v>
      </c>
      <c r="F216" s="956"/>
      <c r="G216" s="956"/>
      <c r="H216" s="941"/>
      <c r="I216" s="956"/>
      <c r="J216" s="956"/>
      <c r="K216" s="956"/>
      <c r="L216" s="956"/>
      <c r="M216" s="956"/>
      <c r="N216" s="956"/>
      <c r="O216" s="956"/>
      <c r="P216" s="956"/>
      <c r="Q216" s="941"/>
      <c r="R216" s="956"/>
      <c r="S216" s="956"/>
      <c r="T216" s="956"/>
      <c r="U216" s="987"/>
      <c r="V216" s="941"/>
    </row>
    <row r="217" spans="1:22" ht="21.75" customHeight="1" x14ac:dyDescent="0.3">
      <c r="A217" s="935"/>
      <c r="B217" s="986"/>
      <c r="C217" s="937"/>
      <c r="D217" s="970">
        <v>46231</v>
      </c>
      <c r="E217" s="939" t="s">
        <v>190</v>
      </c>
      <c r="F217" s="956"/>
      <c r="G217" s="956"/>
      <c r="H217" s="941"/>
      <c r="I217" s="956"/>
      <c r="J217" s="956"/>
      <c r="K217" s="956"/>
      <c r="L217" s="956"/>
      <c r="M217" s="956"/>
      <c r="N217" s="956"/>
      <c r="O217" s="956"/>
      <c r="P217" s="956"/>
      <c r="Q217" s="941"/>
      <c r="R217" s="956"/>
      <c r="S217" s="956"/>
      <c r="T217" s="956"/>
      <c r="U217" s="987"/>
      <c r="V217" s="941"/>
    </row>
    <row r="218" spans="1:22" ht="21.75" customHeight="1" x14ac:dyDescent="0.3">
      <c r="A218" s="935"/>
      <c r="B218" s="986"/>
      <c r="C218" s="937"/>
      <c r="D218" s="970">
        <v>46232</v>
      </c>
      <c r="E218" s="939" t="s">
        <v>191</v>
      </c>
      <c r="F218" s="956"/>
      <c r="G218" s="956"/>
      <c r="H218" s="941"/>
      <c r="I218" s="956"/>
      <c r="J218" s="956"/>
      <c r="K218" s="956"/>
      <c r="L218" s="956"/>
      <c r="M218" s="956"/>
      <c r="N218" s="956"/>
      <c r="O218" s="956"/>
      <c r="P218" s="956"/>
      <c r="Q218" s="941"/>
      <c r="R218" s="956"/>
      <c r="S218" s="956"/>
      <c r="T218" s="956"/>
      <c r="U218" s="987"/>
      <c r="V218" s="941"/>
    </row>
    <row r="219" spans="1:22" ht="21.75" customHeight="1" x14ac:dyDescent="0.3">
      <c r="A219" s="935"/>
      <c r="B219" s="986"/>
      <c r="C219" s="937"/>
      <c r="D219" s="970">
        <v>46233</v>
      </c>
      <c r="E219" s="939" t="s">
        <v>192</v>
      </c>
      <c r="F219" s="956"/>
      <c r="G219" s="956"/>
      <c r="H219" s="941"/>
      <c r="I219" s="956"/>
      <c r="J219" s="956"/>
      <c r="K219" s="956"/>
      <c r="L219" s="956"/>
      <c r="M219" s="956"/>
      <c r="N219" s="956"/>
      <c r="O219" s="956"/>
      <c r="P219" s="956"/>
      <c r="Q219" s="941"/>
      <c r="R219" s="956"/>
      <c r="S219" s="956"/>
      <c r="T219" s="956"/>
      <c r="U219" s="987"/>
      <c r="V219" s="941"/>
    </row>
    <row r="220" spans="1:22" ht="21.75" customHeight="1" x14ac:dyDescent="0.3">
      <c r="A220" s="935"/>
      <c r="B220" s="986"/>
      <c r="C220" s="937"/>
      <c r="D220" s="970">
        <v>46234</v>
      </c>
      <c r="E220" s="939" t="s">
        <v>193</v>
      </c>
      <c r="F220" s="956"/>
      <c r="G220" s="956"/>
      <c r="H220" s="941"/>
      <c r="I220" s="956"/>
      <c r="J220" s="956"/>
      <c r="K220" s="956"/>
      <c r="L220" s="956"/>
      <c r="M220" s="956"/>
      <c r="N220" s="956"/>
      <c r="O220" s="956"/>
      <c r="P220" s="956"/>
      <c r="Q220" s="941"/>
      <c r="R220" s="956"/>
      <c r="S220" s="956"/>
      <c r="T220" s="956"/>
      <c r="U220" s="957"/>
    </row>
    <row r="221" spans="1:22" ht="21.75" customHeight="1" x14ac:dyDescent="0.3">
      <c r="A221" s="935"/>
      <c r="B221" s="986">
        <v>46235</v>
      </c>
      <c r="C221" s="937"/>
      <c r="D221" s="928">
        <v>46235</v>
      </c>
      <c r="E221" s="954" t="s">
        <v>194</v>
      </c>
      <c r="F221" s="959"/>
      <c r="G221" s="960"/>
      <c r="H221" s="961"/>
      <c r="I221" s="960"/>
      <c r="J221" s="960"/>
      <c r="K221" s="960"/>
      <c r="L221" s="960"/>
      <c r="M221" s="960"/>
      <c r="N221" s="960"/>
      <c r="O221" s="960"/>
      <c r="P221" s="960"/>
      <c r="Q221" s="961"/>
      <c r="R221" s="960"/>
      <c r="S221" s="960"/>
      <c r="T221" s="962"/>
      <c r="U221" s="957"/>
    </row>
    <row r="222" spans="1:22" ht="21.75" customHeight="1" x14ac:dyDescent="0.3">
      <c r="A222" s="935"/>
      <c r="B222" s="986"/>
      <c r="C222" s="963"/>
      <c r="D222" s="928">
        <v>46236</v>
      </c>
      <c r="E222" s="954" t="s">
        <v>195</v>
      </c>
      <c r="F222" s="964"/>
      <c r="G222" s="965"/>
      <c r="H222" s="966"/>
      <c r="I222" s="965"/>
      <c r="J222" s="965"/>
      <c r="K222" s="965"/>
      <c r="L222" s="965"/>
      <c r="M222" s="965"/>
      <c r="N222" s="965"/>
      <c r="O222" s="965"/>
      <c r="P222" s="965"/>
      <c r="Q222" s="966"/>
      <c r="R222" s="965"/>
      <c r="S222" s="965"/>
      <c r="T222" s="967"/>
      <c r="U222" s="987"/>
      <c r="V222" s="956"/>
    </row>
    <row r="223" spans="1:22" ht="21.75" customHeight="1" x14ac:dyDescent="0.3">
      <c r="A223" s="935"/>
      <c r="B223" s="986"/>
      <c r="C223" s="927">
        <v>32</v>
      </c>
      <c r="D223" s="970">
        <v>46237</v>
      </c>
      <c r="E223" s="939" t="s">
        <v>189</v>
      </c>
      <c r="F223" s="956"/>
      <c r="G223" s="956"/>
      <c r="H223" s="941"/>
      <c r="I223" s="956"/>
      <c r="J223" s="956"/>
      <c r="K223" s="956"/>
      <c r="L223" s="956"/>
      <c r="M223" s="956"/>
      <c r="N223" s="956"/>
      <c r="O223" s="956"/>
      <c r="P223" s="956"/>
      <c r="Q223" s="941"/>
      <c r="R223" s="956"/>
      <c r="S223" s="956"/>
      <c r="T223" s="956"/>
      <c r="U223" s="987"/>
      <c r="V223" s="956"/>
    </row>
    <row r="224" spans="1:22" ht="21.75" customHeight="1" x14ac:dyDescent="0.3">
      <c r="A224" s="935"/>
      <c r="B224" s="986"/>
      <c r="C224" s="937"/>
      <c r="D224" s="970">
        <v>46238</v>
      </c>
      <c r="E224" s="939" t="s">
        <v>190</v>
      </c>
      <c r="F224" s="956"/>
      <c r="G224" s="956"/>
      <c r="H224" s="941"/>
      <c r="I224" s="956"/>
      <c r="J224" s="956"/>
      <c r="K224" s="956"/>
      <c r="L224" s="956"/>
      <c r="M224" s="956"/>
      <c r="N224" s="956"/>
      <c r="O224" s="956"/>
      <c r="P224" s="956"/>
      <c r="Q224" s="941"/>
      <c r="R224" s="956"/>
      <c r="S224" s="956"/>
      <c r="T224" s="956"/>
      <c r="U224" s="987"/>
      <c r="V224" s="956"/>
    </row>
    <row r="225" spans="1:22" ht="21.75" customHeight="1" x14ac:dyDescent="0.3">
      <c r="A225" s="935"/>
      <c r="B225" s="986"/>
      <c r="C225" s="937"/>
      <c r="D225" s="970">
        <v>46239</v>
      </c>
      <c r="E225" s="939" t="s">
        <v>191</v>
      </c>
      <c r="F225" s="956"/>
      <c r="G225" s="956"/>
      <c r="H225" s="941"/>
      <c r="I225" s="956"/>
      <c r="J225" s="956"/>
      <c r="K225" s="956"/>
      <c r="L225" s="956"/>
      <c r="M225" s="956"/>
      <c r="N225" s="956"/>
      <c r="O225" s="956"/>
      <c r="P225" s="956"/>
      <c r="Q225" s="941"/>
      <c r="R225" s="956"/>
      <c r="S225" s="956"/>
      <c r="T225" s="956"/>
      <c r="U225" s="987"/>
      <c r="V225" s="956"/>
    </row>
    <row r="226" spans="1:22" ht="21.75" customHeight="1" x14ac:dyDescent="0.3">
      <c r="A226" s="935"/>
      <c r="B226" s="986"/>
      <c r="C226" s="937"/>
      <c r="D226" s="970">
        <v>46240</v>
      </c>
      <c r="E226" s="939" t="s">
        <v>192</v>
      </c>
      <c r="F226" s="956"/>
      <c r="G226" s="956"/>
      <c r="H226" s="941"/>
      <c r="I226" s="956"/>
      <c r="J226" s="956"/>
      <c r="K226" s="956"/>
      <c r="L226" s="956"/>
      <c r="M226" s="956"/>
      <c r="N226" s="956"/>
      <c r="O226" s="956"/>
      <c r="P226" s="956"/>
      <c r="Q226" s="941"/>
      <c r="R226" s="956"/>
      <c r="S226" s="956"/>
      <c r="T226" s="956"/>
      <c r="U226" s="987"/>
      <c r="V226" s="956"/>
    </row>
    <row r="227" spans="1:22" ht="21.75" customHeight="1" x14ac:dyDescent="0.3">
      <c r="A227" s="935"/>
      <c r="B227" s="986"/>
      <c r="C227" s="937"/>
      <c r="D227" s="970">
        <v>46241</v>
      </c>
      <c r="E227" s="939" t="s">
        <v>193</v>
      </c>
      <c r="F227" s="956"/>
      <c r="G227" s="956"/>
      <c r="H227" s="941"/>
      <c r="I227" s="956"/>
      <c r="J227" s="956"/>
      <c r="K227" s="956"/>
      <c r="L227" s="956"/>
      <c r="M227" s="956"/>
      <c r="N227" s="956"/>
      <c r="O227" s="956"/>
      <c r="P227" s="956"/>
      <c r="Q227" s="941"/>
      <c r="R227" s="956"/>
      <c r="S227" s="956"/>
      <c r="T227" s="956"/>
      <c r="U227" s="957"/>
    </row>
    <row r="228" spans="1:22" ht="21.75" customHeight="1" x14ac:dyDescent="0.3">
      <c r="A228" s="935"/>
      <c r="B228" s="986"/>
      <c r="C228" s="937"/>
      <c r="D228" s="928">
        <v>46242</v>
      </c>
      <c r="E228" s="954" t="s">
        <v>194</v>
      </c>
      <c r="F228" s="959"/>
      <c r="G228" s="960"/>
      <c r="H228" s="961"/>
      <c r="I228" s="960"/>
      <c r="J228" s="960"/>
      <c r="K228" s="960"/>
      <c r="L228" s="960"/>
      <c r="M228" s="960"/>
      <c r="N228" s="960"/>
      <c r="O228" s="960"/>
      <c r="P228" s="960"/>
      <c r="Q228" s="961"/>
      <c r="R228" s="960"/>
      <c r="S228" s="960"/>
      <c r="T228" s="962"/>
      <c r="U228" s="957"/>
    </row>
    <row r="229" spans="1:22" ht="21.75" customHeight="1" x14ac:dyDescent="0.3">
      <c r="A229" s="935"/>
      <c r="B229" s="986"/>
      <c r="C229" s="963"/>
      <c r="D229" s="928">
        <v>46243</v>
      </c>
      <c r="E229" s="954" t="s">
        <v>195</v>
      </c>
      <c r="F229" s="964"/>
      <c r="G229" s="965"/>
      <c r="H229" s="966"/>
      <c r="I229" s="965"/>
      <c r="J229" s="965"/>
      <c r="K229" s="965"/>
      <c r="L229" s="965"/>
      <c r="M229" s="965"/>
      <c r="N229" s="965"/>
      <c r="O229" s="965"/>
      <c r="P229" s="965"/>
      <c r="Q229" s="966"/>
      <c r="R229" s="965"/>
      <c r="S229" s="965"/>
      <c r="T229" s="967"/>
      <c r="U229" s="987"/>
      <c r="V229" s="956"/>
    </row>
    <row r="230" spans="1:22" ht="21.75" customHeight="1" x14ac:dyDescent="0.3">
      <c r="A230" s="935"/>
      <c r="B230" s="986"/>
      <c r="C230" s="927">
        <v>33</v>
      </c>
      <c r="D230" s="970">
        <v>46244</v>
      </c>
      <c r="E230" s="939" t="s">
        <v>189</v>
      </c>
      <c r="F230" s="956"/>
      <c r="G230" s="956"/>
      <c r="H230" s="941"/>
      <c r="I230" s="956"/>
      <c r="J230" s="956"/>
      <c r="K230" s="956"/>
      <c r="L230" s="956"/>
      <c r="M230" s="956"/>
      <c r="N230" s="956"/>
      <c r="O230" s="956"/>
      <c r="P230" s="956"/>
      <c r="Q230" s="941"/>
      <c r="R230" s="956"/>
      <c r="S230" s="956"/>
      <c r="T230" s="956"/>
      <c r="U230" s="987"/>
      <c r="V230" s="956"/>
    </row>
    <row r="231" spans="1:22" ht="21.75" customHeight="1" x14ac:dyDescent="0.3">
      <c r="A231" s="935"/>
      <c r="B231" s="986"/>
      <c r="C231" s="937"/>
      <c r="D231" s="970">
        <v>46245</v>
      </c>
      <c r="E231" s="939" t="s">
        <v>190</v>
      </c>
      <c r="F231" s="956"/>
      <c r="G231" s="956"/>
      <c r="H231" s="941"/>
      <c r="I231" s="956"/>
      <c r="J231" s="956"/>
      <c r="K231" s="956"/>
      <c r="L231" s="956"/>
      <c r="M231" s="956"/>
      <c r="N231" s="956"/>
      <c r="O231" s="956"/>
      <c r="P231" s="956"/>
      <c r="Q231" s="941"/>
      <c r="R231" s="956"/>
      <c r="S231" s="956"/>
      <c r="T231" s="956"/>
      <c r="U231" s="987"/>
      <c r="V231" s="956"/>
    </row>
    <row r="232" spans="1:22" ht="21.75" customHeight="1" x14ac:dyDescent="0.3">
      <c r="A232" s="935"/>
      <c r="B232" s="986"/>
      <c r="C232" s="937"/>
      <c r="D232" s="970">
        <v>46246</v>
      </c>
      <c r="E232" s="939" t="s">
        <v>191</v>
      </c>
      <c r="F232" s="956"/>
      <c r="G232" s="956"/>
      <c r="H232" s="941"/>
      <c r="I232" s="956"/>
      <c r="J232" s="956"/>
      <c r="K232" s="956"/>
      <c r="L232" s="956"/>
      <c r="M232" s="956"/>
      <c r="N232" s="956"/>
      <c r="O232" s="956"/>
      <c r="P232" s="956"/>
      <c r="Q232" s="941"/>
      <c r="R232" s="956"/>
      <c r="S232" s="956"/>
      <c r="T232" s="956"/>
      <c r="U232" s="987"/>
      <c r="V232" s="956"/>
    </row>
    <row r="233" spans="1:22" ht="21.75" customHeight="1" x14ac:dyDescent="0.3">
      <c r="A233" s="935"/>
      <c r="B233" s="986"/>
      <c r="C233" s="937"/>
      <c r="D233" s="970">
        <v>46247</v>
      </c>
      <c r="E233" s="939" t="s">
        <v>192</v>
      </c>
      <c r="F233" s="956"/>
      <c r="G233" s="956"/>
      <c r="H233" s="941"/>
      <c r="I233" s="956"/>
      <c r="J233" s="956"/>
      <c r="K233" s="956"/>
      <c r="L233" s="956"/>
      <c r="M233" s="956"/>
      <c r="N233" s="956"/>
      <c r="O233" s="956"/>
      <c r="P233" s="956"/>
      <c r="Q233" s="941"/>
      <c r="R233" s="956"/>
      <c r="S233" s="956"/>
      <c r="T233" s="956"/>
      <c r="U233" s="987"/>
      <c r="V233" s="956"/>
    </row>
    <row r="234" spans="1:22" ht="21.75" customHeight="1" x14ac:dyDescent="0.3">
      <c r="A234" s="935"/>
      <c r="B234" s="986"/>
      <c r="C234" s="937"/>
      <c r="D234" s="970">
        <v>46248</v>
      </c>
      <c r="E234" s="947" t="s">
        <v>193</v>
      </c>
      <c r="F234" s="956"/>
      <c r="G234" s="956"/>
      <c r="H234" s="941"/>
      <c r="I234" s="956"/>
      <c r="J234" s="956"/>
      <c r="K234" s="956"/>
      <c r="L234" s="956"/>
      <c r="M234" s="956"/>
      <c r="N234" s="956"/>
      <c r="O234" s="956"/>
      <c r="P234" s="956"/>
      <c r="Q234" s="941"/>
      <c r="R234" s="956"/>
      <c r="S234" s="956"/>
      <c r="T234" s="956"/>
      <c r="U234" s="943"/>
    </row>
    <row r="235" spans="1:22" ht="21.75" customHeight="1" x14ac:dyDescent="0.3">
      <c r="A235" s="935"/>
      <c r="B235" s="986"/>
      <c r="C235" s="937"/>
      <c r="D235" s="928">
        <v>46249</v>
      </c>
      <c r="E235" s="954" t="s">
        <v>194</v>
      </c>
      <c r="F235" s="959"/>
      <c r="G235" s="960"/>
      <c r="H235" s="961"/>
      <c r="I235" s="960"/>
      <c r="J235" s="960"/>
      <c r="K235" s="960"/>
      <c r="L235" s="960"/>
      <c r="M235" s="960"/>
      <c r="N235" s="960"/>
      <c r="O235" s="960"/>
      <c r="P235" s="960"/>
      <c r="Q235" s="961"/>
      <c r="R235" s="960"/>
      <c r="S235" s="960"/>
      <c r="T235" s="962"/>
      <c r="U235" s="957"/>
    </row>
    <row r="236" spans="1:22" ht="21.75" customHeight="1" x14ac:dyDescent="0.3">
      <c r="A236" s="935"/>
      <c r="B236" s="986"/>
      <c r="C236" s="963"/>
      <c r="D236" s="928">
        <v>46250</v>
      </c>
      <c r="E236" s="954" t="s">
        <v>195</v>
      </c>
      <c r="F236" s="964"/>
      <c r="G236" s="965"/>
      <c r="H236" s="966"/>
      <c r="I236" s="965"/>
      <c r="J236" s="965"/>
      <c r="K236" s="965"/>
      <c r="L236" s="965"/>
      <c r="M236" s="965"/>
      <c r="N236" s="965"/>
      <c r="O236" s="965"/>
      <c r="P236" s="965"/>
      <c r="Q236" s="966"/>
      <c r="R236" s="965"/>
      <c r="S236" s="965"/>
      <c r="T236" s="967"/>
      <c r="U236" s="957"/>
    </row>
    <row r="237" spans="1:22" ht="21.75" customHeight="1" x14ac:dyDescent="0.3">
      <c r="A237" s="935"/>
      <c r="B237" s="986"/>
      <c r="C237" s="927">
        <v>34</v>
      </c>
      <c r="D237" s="970">
        <v>46251</v>
      </c>
      <c r="E237" s="947" t="s">
        <v>189</v>
      </c>
      <c r="F237" s="988"/>
      <c r="G237" s="989"/>
      <c r="H237" s="990"/>
      <c r="I237" s="951"/>
      <c r="J237" s="951"/>
      <c r="K237" s="951"/>
      <c r="L237" s="951"/>
      <c r="M237" s="951"/>
      <c r="N237" s="951"/>
      <c r="O237" s="951"/>
      <c r="P237" s="951"/>
      <c r="Q237" s="952"/>
      <c r="R237" s="951"/>
      <c r="S237" s="951"/>
      <c r="T237" s="991"/>
      <c r="U237" s="943"/>
    </row>
    <row r="238" spans="1:22" ht="21.75" customHeight="1" x14ac:dyDescent="0.3">
      <c r="A238" s="935"/>
      <c r="B238" s="986"/>
      <c r="C238" s="937"/>
      <c r="D238" s="970">
        <v>46252</v>
      </c>
      <c r="E238" s="947" t="s">
        <v>190</v>
      </c>
      <c r="F238" s="956"/>
      <c r="G238" s="956"/>
      <c r="H238" s="941"/>
      <c r="I238" s="956"/>
      <c r="J238" s="956"/>
      <c r="K238" s="956"/>
      <c r="L238" s="956"/>
      <c r="M238" s="956"/>
      <c r="N238" s="956"/>
      <c r="O238" s="956"/>
      <c r="P238" s="956"/>
      <c r="Q238" s="941"/>
      <c r="R238" s="956"/>
      <c r="S238" s="956"/>
      <c r="T238" s="956"/>
      <c r="U238" s="957"/>
    </row>
    <row r="239" spans="1:22" ht="21.75" customHeight="1" x14ac:dyDescent="0.3">
      <c r="A239" s="935"/>
      <c r="B239" s="986"/>
      <c r="C239" s="937"/>
      <c r="D239" s="970">
        <v>46253</v>
      </c>
      <c r="E239" s="939" t="s">
        <v>191</v>
      </c>
      <c r="F239" s="956"/>
      <c r="G239" s="956"/>
      <c r="H239" s="941"/>
      <c r="I239" s="956"/>
      <c r="J239" s="956"/>
      <c r="K239" s="956"/>
      <c r="L239" s="956"/>
      <c r="M239" s="956"/>
      <c r="N239" s="956"/>
      <c r="O239" s="956"/>
      <c r="P239" s="956"/>
      <c r="Q239" s="941"/>
      <c r="R239" s="956"/>
      <c r="S239" s="956"/>
      <c r="T239" s="956"/>
      <c r="U239" s="957"/>
    </row>
    <row r="240" spans="1:22" ht="21.75" customHeight="1" x14ac:dyDescent="0.3">
      <c r="A240" s="935"/>
      <c r="B240" s="986"/>
      <c r="C240" s="937"/>
      <c r="D240" s="970">
        <v>46254</v>
      </c>
      <c r="E240" s="939" t="s">
        <v>192</v>
      </c>
      <c r="F240" s="956"/>
      <c r="G240" s="956"/>
      <c r="H240" s="941"/>
      <c r="I240" s="956"/>
      <c r="J240" s="956"/>
      <c r="K240" s="956"/>
      <c r="L240" s="956"/>
      <c r="M240" s="956"/>
      <c r="N240" s="956"/>
      <c r="O240" s="956"/>
      <c r="P240" s="956"/>
      <c r="Q240" s="941"/>
      <c r="R240" s="956"/>
      <c r="S240" s="956"/>
      <c r="T240" s="956"/>
      <c r="U240" s="957"/>
    </row>
    <row r="241" spans="1:21" ht="21.75" customHeight="1" x14ac:dyDescent="0.3">
      <c r="A241" s="935"/>
      <c r="B241" s="986"/>
      <c r="C241" s="937"/>
      <c r="D241" s="970">
        <v>46255</v>
      </c>
      <c r="E241" s="939" t="s">
        <v>193</v>
      </c>
      <c r="F241" s="956"/>
      <c r="G241" s="956"/>
      <c r="H241" s="941"/>
      <c r="I241" s="956"/>
      <c r="J241" s="956"/>
      <c r="K241" s="956"/>
      <c r="L241" s="956"/>
      <c r="M241" s="956"/>
      <c r="N241" s="956"/>
      <c r="O241" s="956"/>
      <c r="P241" s="956"/>
      <c r="Q241" s="941"/>
      <c r="R241" s="956"/>
      <c r="S241" s="956"/>
      <c r="T241" s="956"/>
      <c r="U241" s="957"/>
    </row>
    <row r="242" spans="1:21" ht="21.75" customHeight="1" x14ac:dyDescent="0.3">
      <c r="A242" s="935"/>
      <c r="B242" s="986"/>
      <c r="C242" s="937"/>
      <c r="D242" s="928">
        <v>46256</v>
      </c>
      <c r="E242" s="954" t="s">
        <v>194</v>
      </c>
      <c r="F242" s="959"/>
      <c r="G242" s="960"/>
      <c r="H242" s="961"/>
      <c r="I242" s="960"/>
      <c r="J242" s="960"/>
      <c r="K242" s="960"/>
      <c r="L242" s="960"/>
      <c r="M242" s="960"/>
      <c r="N242" s="960"/>
      <c r="O242" s="960"/>
      <c r="P242" s="960"/>
      <c r="Q242" s="961"/>
      <c r="R242" s="960"/>
      <c r="S242" s="960"/>
      <c r="T242" s="962"/>
      <c r="U242" s="957"/>
    </row>
    <row r="243" spans="1:21" ht="21.75" customHeight="1" x14ac:dyDescent="0.3">
      <c r="A243" s="935"/>
      <c r="B243" s="986"/>
      <c r="C243" s="963"/>
      <c r="D243" s="928">
        <v>46257</v>
      </c>
      <c r="E243" s="954" t="s">
        <v>195</v>
      </c>
      <c r="F243" s="964"/>
      <c r="G243" s="965"/>
      <c r="H243" s="966"/>
      <c r="I243" s="965"/>
      <c r="J243" s="965"/>
      <c r="K243" s="965"/>
      <c r="L243" s="965"/>
      <c r="M243" s="965"/>
      <c r="N243" s="965"/>
      <c r="O243" s="965"/>
      <c r="P243" s="965"/>
      <c r="Q243" s="966"/>
      <c r="R243" s="965"/>
      <c r="S243" s="965"/>
      <c r="T243" s="967"/>
      <c r="U243" s="957"/>
    </row>
    <row r="244" spans="1:21" ht="21.75" customHeight="1" x14ac:dyDescent="0.3">
      <c r="A244" s="935"/>
      <c r="B244" s="986"/>
      <c r="C244" s="927">
        <v>35</v>
      </c>
      <c r="D244" s="970">
        <v>46258</v>
      </c>
      <c r="E244" s="939" t="s">
        <v>189</v>
      </c>
      <c r="F244" s="956"/>
      <c r="G244" s="956"/>
      <c r="H244" s="941"/>
      <c r="I244" s="956"/>
      <c r="J244" s="956"/>
      <c r="K244" s="956"/>
      <c r="L244" s="956"/>
      <c r="M244" s="956"/>
      <c r="N244" s="956"/>
      <c r="O244" s="956"/>
      <c r="P244" s="956"/>
      <c r="Q244" s="941"/>
      <c r="R244" s="956"/>
      <c r="S244" s="956"/>
      <c r="T244" s="956"/>
      <c r="U244" s="957"/>
    </row>
    <row r="245" spans="1:21" ht="21.75" customHeight="1" x14ac:dyDescent="0.3">
      <c r="A245" s="935"/>
      <c r="B245" s="986"/>
      <c r="C245" s="937"/>
      <c r="D245" s="970">
        <v>46259</v>
      </c>
      <c r="E245" s="939" t="s">
        <v>190</v>
      </c>
      <c r="F245" s="956"/>
      <c r="G245" s="956"/>
      <c r="H245" s="941"/>
      <c r="I245" s="956"/>
      <c r="J245" s="956"/>
      <c r="K245" s="956"/>
      <c r="L245" s="956"/>
      <c r="M245" s="956"/>
      <c r="N245" s="956"/>
      <c r="O245" s="956"/>
      <c r="P245" s="956"/>
      <c r="Q245" s="941"/>
      <c r="R245" s="956"/>
      <c r="S245" s="956"/>
      <c r="T245" s="956"/>
      <c r="U245" s="957"/>
    </row>
    <row r="246" spans="1:21" ht="21.75" customHeight="1" x14ac:dyDescent="0.3">
      <c r="A246" s="935"/>
      <c r="B246" s="986"/>
      <c r="C246" s="937"/>
      <c r="D246" s="970">
        <v>46260</v>
      </c>
      <c r="E246" s="939" t="s">
        <v>191</v>
      </c>
      <c r="F246" s="956"/>
      <c r="G246" s="956"/>
      <c r="H246" s="941"/>
      <c r="I246" s="956"/>
      <c r="J246" s="956"/>
      <c r="K246" s="956"/>
      <c r="L246" s="956"/>
      <c r="M246" s="956"/>
      <c r="N246" s="956"/>
      <c r="O246" s="956"/>
      <c r="P246" s="956"/>
      <c r="Q246" s="941"/>
      <c r="R246" s="956"/>
      <c r="S246" s="956"/>
      <c r="T246" s="956"/>
      <c r="U246" s="957"/>
    </row>
    <row r="247" spans="1:21" ht="21.75" customHeight="1" x14ac:dyDescent="0.3">
      <c r="A247" s="935"/>
      <c r="B247" s="986"/>
      <c r="C247" s="937"/>
      <c r="D247" s="970">
        <v>46261</v>
      </c>
      <c r="E247" s="939" t="s">
        <v>192</v>
      </c>
      <c r="F247" s="956"/>
      <c r="G247" s="956"/>
      <c r="H247" s="941"/>
      <c r="I247" s="956"/>
      <c r="J247" s="956"/>
      <c r="K247" s="956"/>
      <c r="L247" s="956"/>
      <c r="M247" s="956"/>
      <c r="N247" s="956"/>
      <c r="O247" s="956"/>
      <c r="P247" s="956"/>
      <c r="Q247" s="941"/>
      <c r="R247" s="956"/>
      <c r="S247" s="956"/>
      <c r="T247" s="956"/>
      <c r="U247" s="957"/>
    </row>
    <row r="248" spans="1:21" ht="21.75" customHeight="1" x14ac:dyDescent="0.3">
      <c r="A248" s="935"/>
      <c r="B248" s="986"/>
      <c r="C248" s="937"/>
      <c r="D248" s="970">
        <v>46262</v>
      </c>
      <c r="E248" s="939" t="s">
        <v>193</v>
      </c>
      <c r="F248" s="956"/>
      <c r="G248" s="956"/>
      <c r="H248" s="941"/>
      <c r="I248" s="956"/>
      <c r="J248" s="956"/>
      <c r="K248" s="956"/>
      <c r="L248" s="956"/>
      <c r="M248" s="956"/>
      <c r="N248" s="956"/>
      <c r="O248" s="956"/>
      <c r="P248" s="956"/>
      <c r="Q248" s="941"/>
      <c r="R248" s="956"/>
      <c r="S248" s="956"/>
      <c r="T248" s="956"/>
      <c r="U248" s="957"/>
    </row>
    <row r="249" spans="1:21" ht="21.75" customHeight="1" x14ac:dyDescent="0.3">
      <c r="A249" s="935"/>
      <c r="B249" s="986"/>
      <c r="C249" s="937"/>
      <c r="D249" s="928">
        <v>46263</v>
      </c>
      <c r="E249" s="954" t="s">
        <v>194</v>
      </c>
      <c r="F249" s="959"/>
      <c r="G249" s="960"/>
      <c r="H249" s="961"/>
      <c r="I249" s="960"/>
      <c r="J249" s="960"/>
      <c r="K249" s="960"/>
      <c r="L249" s="960"/>
      <c r="M249" s="960"/>
      <c r="N249" s="960"/>
      <c r="O249" s="960"/>
      <c r="P249" s="960"/>
      <c r="Q249" s="961"/>
      <c r="R249" s="960"/>
      <c r="S249" s="960"/>
      <c r="T249" s="962"/>
      <c r="U249" s="957"/>
    </row>
    <row r="250" spans="1:21" ht="21.75" customHeight="1" x14ac:dyDescent="0.3">
      <c r="A250" s="935"/>
      <c r="B250" s="986"/>
      <c r="C250" s="963"/>
      <c r="D250" s="928">
        <v>46264</v>
      </c>
      <c r="E250" s="954" t="s">
        <v>195</v>
      </c>
      <c r="F250" s="964"/>
      <c r="G250" s="965"/>
      <c r="H250" s="966"/>
      <c r="I250" s="965"/>
      <c r="J250" s="965"/>
      <c r="K250" s="965"/>
      <c r="L250" s="965"/>
      <c r="M250" s="965"/>
      <c r="N250" s="965"/>
      <c r="O250" s="965"/>
      <c r="P250" s="965"/>
      <c r="Q250" s="966"/>
      <c r="R250" s="965"/>
      <c r="S250" s="965"/>
      <c r="T250" s="967"/>
      <c r="U250" s="957"/>
    </row>
    <row r="251" spans="1:21" ht="21.75" customHeight="1" x14ac:dyDescent="0.3">
      <c r="A251" s="935"/>
      <c r="B251" s="986"/>
      <c r="C251" s="927">
        <v>36</v>
      </c>
      <c r="D251" s="970">
        <v>46265</v>
      </c>
      <c r="E251" s="939" t="s">
        <v>189</v>
      </c>
      <c r="F251" s="956"/>
      <c r="G251" s="956"/>
      <c r="H251" s="941"/>
      <c r="I251" s="956"/>
      <c r="J251" s="956"/>
      <c r="K251" s="956"/>
      <c r="L251" s="956"/>
      <c r="M251" s="956"/>
      <c r="N251" s="956"/>
      <c r="O251" s="956"/>
      <c r="P251" s="956"/>
      <c r="Q251" s="941"/>
      <c r="R251" s="956"/>
      <c r="S251" s="956"/>
      <c r="T251" s="956"/>
      <c r="U251" s="957"/>
    </row>
    <row r="252" spans="1:21" ht="21.75" customHeight="1" x14ac:dyDescent="0.3">
      <c r="A252" s="935"/>
      <c r="B252" s="986">
        <v>46266</v>
      </c>
      <c r="C252" s="937"/>
      <c r="D252" s="970">
        <v>46266</v>
      </c>
      <c r="E252" s="939" t="s">
        <v>190</v>
      </c>
      <c r="F252" s="956"/>
      <c r="G252" s="956"/>
      <c r="H252" s="941"/>
      <c r="I252" s="956"/>
      <c r="J252" s="956"/>
      <c r="K252" s="956"/>
      <c r="L252" s="956"/>
      <c r="M252" s="956"/>
      <c r="N252" s="956"/>
      <c r="O252" s="956"/>
      <c r="P252" s="956"/>
      <c r="Q252" s="941"/>
      <c r="R252" s="956"/>
      <c r="S252" s="956"/>
      <c r="T252" s="956"/>
      <c r="U252" s="957"/>
    </row>
    <row r="253" spans="1:21" ht="21.75" customHeight="1" x14ac:dyDescent="0.3">
      <c r="A253" s="935"/>
      <c r="B253" s="986"/>
      <c r="C253" s="937"/>
      <c r="D253" s="970">
        <v>46267</v>
      </c>
      <c r="E253" s="939" t="s">
        <v>191</v>
      </c>
      <c r="F253" s="956"/>
      <c r="G253" s="956"/>
      <c r="H253" s="941"/>
      <c r="I253" s="956"/>
      <c r="J253" s="956"/>
      <c r="K253" s="956"/>
      <c r="L253" s="956"/>
      <c r="M253" s="956"/>
      <c r="N253" s="956"/>
      <c r="O253" s="956"/>
      <c r="P253" s="956"/>
      <c r="Q253" s="941"/>
      <c r="R253" s="956"/>
      <c r="S253" s="956"/>
      <c r="T253" s="956"/>
      <c r="U253" s="957"/>
    </row>
    <row r="254" spans="1:21" ht="21.75" customHeight="1" x14ac:dyDescent="0.3">
      <c r="A254" s="935"/>
      <c r="B254" s="986"/>
      <c r="C254" s="937"/>
      <c r="D254" s="970">
        <v>46268</v>
      </c>
      <c r="E254" s="939" t="s">
        <v>192</v>
      </c>
      <c r="F254" s="956"/>
      <c r="G254" s="956"/>
      <c r="H254" s="941"/>
      <c r="I254" s="956"/>
      <c r="J254" s="956"/>
      <c r="K254" s="956"/>
      <c r="L254" s="956"/>
      <c r="M254" s="956"/>
      <c r="N254" s="956"/>
      <c r="O254" s="956"/>
      <c r="P254" s="956"/>
      <c r="Q254" s="941"/>
      <c r="R254" s="956"/>
      <c r="S254" s="956"/>
      <c r="T254" s="956"/>
      <c r="U254" s="957"/>
    </row>
    <row r="255" spans="1:21" ht="21.75" customHeight="1" x14ac:dyDescent="0.3">
      <c r="A255" s="935"/>
      <c r="B255" s="986"/>
      <c r="C255" s="937"/>
      <c r="D255" s="970">
        <v>46269</v>
      </c>
      <c r="E255" s="939" t="s">
        <v>193</v>
      </c>
      <c r="F255" s="956"/>
      <c r="G255" s="956"/>
      <c r="H255" s="941"/>
      <c r="I255" s="956"/>
      <c r="J255" s="956"/>
      <c r="K255" s="956"/>
      <c r="L255" s="956"/>
      <c r="M255" s="956"/>
      <c r="N255" s="956"/>
      <c r="O255" s="956"/>
      <c r="P255" s="956"/>
      <c r="Q255" s="941"/>
      <c r="R255" s="956"/>
      <c r="S255" s="956"/>
      <c r="T255" s="956"/>
      <c r="U255" s="957"/>
    </row>
    <row r="256" spans="1:21" ht="21.75" customHeight="1" x14ac:dyDescent="0.3">
      <c r="A256" s="935"/>
      <c r="B256" s="986"/>
      <c r="C256" s="937"/>
      <c r="D256" s="928">
        <v>46270</v>
      </c>
      <c r="E256" s="954" t="s">
        <v>194</v>
      </c>
      <c r="F256" s="959"/>
      <c r="G256" s="960"/>
      <c r="H256" s="961"/>
      <c r="I256" s="960"/>
      <c r="J256" s="960"/>
      <c r="K256" s="960"/>
      <c r="L256" s="960"/>
      <c r="M256" s="960"/>
      <c r="N256" s="960"/>
      <c r="O256" s="960"/>
      <c r="P256" s="960"/>
      <c r="Q256" s="961"/>
      <c r="R256" s="960"/>
      <c r="S256" s="960"/>
      <c r="T256" s="962"/>
      <c r="U256" s="957"/>
    </row>
    <row r="257" spans="1:21" ht="21.75" customHeight="1" x14ac:dyDescent="0.3">
      <c r="A257" s="935"/>
      <c r="B257" s="986"/>
      <c r="C257" s="963"/>
      <c r="D257" s="928">
        <v>46271</v>
      </c>
      <c r="E257" s="954" t="s">
        <v>195</v>
      </c>
      <c r="F257" s="964"/>
      <c r="G257" s="965"/>
      <c r="H257" s="966"/>
      <c r="I257" s="965"/>
      <c r="J257" s="965"/>
      <c r="K257" s="965"/>
      <c r="L257" s="965"/>
      <c r="M257" s="965"/>
      <c r="N257" s="965"/>
      <c r="O257" s="965"/>
      <c r="P257" s="965"/>
      <c r="Q257" s="966"/>
      <c r="R257" s="965"/>
      <c r="S257" s="965"/>
      <c r="T257" s="967"/>
      <c r="U257" s="957"/>
    </row>
    <row r="258" spans="1:21" ht="21.75" customHeight="1" x14ac:dyDescent="0.3">
      <c r="A258" s="935"/>
      <c r="B258" s="986"/>
      <c r="C258" s="927">
        <v>37</v>
      </c>
      <c r="D258" s="970">
        <v>46272</v>
      </c>
      <c r="E258" s="939" t="s">
        <v>189</v>
      </c>
      <c r="F258" s="956"/>
      <c r="G258" s="956"/>
      <c r="H258" s="941"/>
      <c r="I258" s="956"/>
      <c r="J258" s="956"/>
      <c r="K258" s="956"/>
      <c r="L258" s="956"/>
      <c r="M258" s="956"/>
      <c r="N258" s="956"/>
      <c r="O258" s="956"/>
      <c r="P258" s="956"/>
      <c r="Q258" s="941"/>
      <c r="R258" s="956"/>
      <c r="S258" s="956"/>
      <c r="T258" s="956"/>
      <c r="U258" s="957"/>
    </row>
    <row r="259" spans="1:21" ht="21.75" customHeight="1" x14ac:dyDescent="0.3">
      <c r="A259" s="935"/>
      <c r="B259" s="986"/>
      <c r="C259" s="937"/>
      <c r="D259" s="970">
        <v>46273</v>
      </c>
      <c r="E259" s="939" t="s">
        <v>190</v>
      </c>
      <c r="F259" s="956"/>
      <c r="G259" s="956"/>
      <c r="H259" s="941"/>
      <c r="I259" s="956"/>
      <c r="J259" s="956"/>
      <c r="K259" s="956"/>
      <c r="L259" s="956"/>
      <c r="M259" s="956"/>
      <c r="N259" s="956"/>
      <c r="O259" s="956"/>
      <c r="P259" s="956"/>
      <c r="Q259" s="941"/>
      <c r="R259" s="956"/>
      <c r="S259" s="956"/>
      <c r="T259" s="956"/>
      <c r="U259" s="957"/>
    </row>
    <row r="260" spans="1:21" ht="21.75" customHeight="1" x14ac:dyDescent="0.3">
      <c r="A260" s="935"/>
      <c r="B260" s="986"/>
      <c r="C260" s="937"/>
      <c r="D260" s="970">
        <v>46274</v>
      </c>
      <c r="E260" s="939" t="s">
        <v>191</v>
      </c>
      <c r="F260" s="956"/>
      <c r="G260" s="956"/>
      <c r="H260" s="941"/>
      <c r="I260" s="956"/>
      <c r="J260" s="956"/>
      <c r="K260" s="956"/>
      <c r="L260" s="956"/>
      <c r="M260" s="956"/>
      <c r="N260" s="956"/>
      <c r="O260" s="956"/>
      <c r="P260" s="956"/>
      <c r="Q260" s="941"/>
      <c r="R260" s="956"/>
      <c r="S260" s="956"/>
      <c r="T260" s="956"/>
      <c r="U260" s="957"/>
    </row>
    <row r="261" spans="1:21" ht="21.75" customHeight="1" x14ac:dyDescent="0.3">
      <c r="A261" s="935"/>
      <c r="B261" s="986"/>
      <c r="C261" s="937"/>
      <c r="D261" s="970">
        <v>46275</v>
      </c>
      <c r="E261" s="939" t="s">
        <v>192</v>
      </c>
      <c r="F261" s="956"/>
      <c r="G261" s="956"/>
      <c r="H261" s="941"/>
      <c r="I261" s="956"/>
      <c r="J261" s="956"/>
      <c r="K261" s="956"/>
      <c r="L261" s="956"/>
      <c r="M261" s="956"/>
      <c r="N261" s="956"/>
      <c r="O261" s="956"/>
      <c r="P261" s="956"/>
      <c r="Q261" s="941"/>
      <c r="R261" s="956"/>
      <c r="S261" s="956"/>
      <c r="T261" s="956"/>
      <c r="U261" s="957"/>
    </row>
    <row r="262" spans="1:21" ht="21.75" customHeight="1" x14ac:dyDescent="0.3">
      <c r="A262" s="935"/>
      <c r="B262" s="986"/>
      <c r="C262" s="937"/>
      <c r="D262" s="970">
        <v>46276</v>
      </c>
      <c r="E262" s="939" t="s">
        <v>193</v>
      </c>
      <c r="F262" s="956"/>
      <c r="G262" s="956"/>
      <c r="H262" s="941"/>
      <c r="I262" s="956"/>
      <c r="J262" s="956"/>
      <c r="K262" s="956"/>
      <c r="L262" s="956"/>
      <c r="M262" s="956"/>
      <c r="N262" s="956"/>
      <c r="O262" s="956"/>
      <c r="P262" s="956"/>
      <c r="Q262" s="941"/>
      <c r="R262" s="956"/>
      <c r="S262" s="956"/>
      <c r="T262" s="956"/>
      <c r="U262" s="957"/>
    </row>
    <row r="263" spans="1:21" ht="21.75" customHeight="1" x14ac:dyDescent="0.3">
      <c r="A263" s="935"/>
      <c r="B263" s="986"/>
      <c r="C263" s="937"/>
      <c r="D263" s="928">
        <v>46277</v>
      </c>
      <c r="E263" s="954" t="s">
        <v>194</v>
      </c>
      <c r="F263" s="959"/>
      <c r="G263" s="960"/>
      <c r="H263" s="961"/>
      <c r="I263" s="960"/>
      <c r="J263" s="960"/>
      <c r="K263" s="960"/>
      <c r="L263" s="960"/>
      <c r="M263" s="960"/>
      <c r="N263" s="960"/>
      <c r="O263" s="960"/>
      <c r="P263" s="960"/>
      <c r="Q263" s="961"/>
      <c r="R263" s="960"/>
      <c r="S263" s="960"/>
      <c r="T263" s="962"/>
      <c r="U263" s="957"/>
    </row>
    <row r="264" spans="1:21" ht="21.75" customHeight="1" x14ac:dyDescent="0.3">
      <c r="A264" s="935"/>
      <c r="B264" s="986"/>
      <c r="C264" s="963"/>
      <c r="D264" s="928">
        <v>46278</v>
      </c>
      <c r="E264" s="954" t="s">
        <v>195</v>
      </c>
      <c r="F264" s="964"/>
      <c r="G264" s="965"/>
      <c r="H264" s="966"/>
      <c r="I264" s="965"/>
      <c r="J264" s="965"/>
      <c r="K264" s="965"/>
      <c r="L264" s="965"/>
      <c r="M264" s="965"/>
      <c r="N264" s="965"/>
      <c r="O264" s="965"/>
      <c r="P264" s="965"/>
      <c r="Q264" s="966"/>
      <c r="R264" s="965"/>
      <c r="S264" s="965"/>
      <c r="T264" s="967"/>
      <c r="U264" s="957"/>
    </row>
    <row r="265" spans="1:21" ht="21.75" customHeight="1" x14ac:dyDescent="0.3">
      <c r="A265" s="935"/>
      <c r="B265" s="986"/>
      <c r="C265" s="927">
        <v>38</v>
      </c>
      <c r="D265" s="970">
        <v>46279</v>
      </c>
      <c r="E265" s="939" t="s">
        <v>189</v>
      </c>
      <c r="F265" s="956"/>
      <c r="G265" s="956"/>
      <c r="H265" s="941"/>
      <c r="I265" s="956"/>
      <c r="J265" s="956"/>
      <c r="K265" s="956"/>
      <c r="L265" s="956"/>
      <c r="M265" s="956"/>
      <c r="N265" s="956"/>
      <c r="O265" s="956"/>
      <c r="P265" s="956"/>
      <c r="Q265" s="941"/>
      <c r="R265" s="956"/>
      <c r="S265" s="956"/>
      <c r="T265" s="956"/>
      <c r="U265" s="957"/>
    </row>
    <row r="266" spans="1:21" ht="21.75" customHeight="1" x14ac:dyDescent="0.3">
      <c r="A266" s="935"/>
      <c r="B266" s="986"/>
      <c r="C266" s="937"/>
      <c r="D266" s="970">
        <v>46280</v>
      </c>
      <c r="E266" s="939" t="s">
        <v>190</v>
      </c>
      <c r="F266" s="956"/>
      <c r="G266" s="956"/>
      <c r="H266" s="941"/>
      <c r="I266" s="956"/>
      <c r="J266" s="956"/>
      <c r="K266" s="956"/>
      <c r="L266" s="956"/>
      <c r="M266" s="956"/>
      <c r="N266" s="956"/>
      <c r="O266" s="956"/>
      <c r="P266" s="956"/>
      <c r="Q266" s="941"/>
      <c r="R266" s="956"/>
      <c r="S266" s="956"/>
      <c r="T266" s="956"/>
      <c r="U266" s="957"/>
    </row>
    <row r="267" spans="1:21" ht="21.75" customHeight="1" x14ac:dyDescent="0.3">
      <c r="A267" s="935"/>
      <c r="B267" s="986"/>
      <c r="C267" s="937"/>
      <c r="D267" s="970">
        <v>46281</v>
      </c>
      <c r="E267" s="939" t="s">
        <v>191</v>
      </c>
      <c r="F267" s="956"/>
      <c r="G267" s="956"/>
      <c r="H267" s="941"/>
      <c r="I267" s="956"/>
      <c r="J267" s="956"/>
      <c r="K267" s="956"/>
      <c r="L267" s="956"/>
      <c r="M267" s="956"/>
      <c r="N267" s="956"/>
      <c r="O267" s="956"/>
      <c r="P267" s="956"/>
      <c r="Q267" s="941"/>
      <c r="R267" s="956"/>
      <c r="S267" s="956"/>
      <c r="T267" s="956"/>
      <c r="U267" s="957"/>
    </row>
    <row r="268" spans="1:21" ht="21.75" customHeight="1" x14ac:dyDescent="0.3">
      <c r="A268" s="935"/>
      <c r="B268" s="986"/>
      <c r="C268" s="937"/>
      <c r="D268" s="970">
        <v>46282</v>
      </c>
      <c r="E268" s="939" t="s">
        <v>192</v>
      </c>
      <c r="F268" s="956"/>
      <c r="G268" s="956"/>
      <c r="H268" s="941"/>
      <c r="I268" s="956"/>
      <c r="J268" s="956"/>
      <c r="K268" s="956"/>
      <c r="L268" s="956"/>
      <c r="M268" s="956"/>
      <c r="N268" s="956"/>
      <c r="O268" s="956"/>
      <c r="P268" s="956"/>
      <c r="Q268" s="941"/>
      <c r="R268" s="956"/>
      <c r="S268" s="956"/>
      <c r="T268" s="956"/>
      <c r="U268" s="957"/>
    </row>
    <row r="269" spans="1:21" ht="21.75" customHeight="1" x14ac:dyDescent="0.3">
      <c r="A269" s="935"/>
      <c r="B269" s="986"/>
      <c r="C269" s="937"/>
      <c r="D269" s="970">
        <v>46283</v>
      </c>
      <c r="E269" s="939" t="s">
        <v>193</v>
      </c>
      <c r="F269" s="956"/>
      <c r="G269" s="956"/>
      <c r="H269" s="941"/>
      <c r="I269" s="956"/>
      <c r="J269" s="956"/>
      <c r="K269" s="956"/>
      <c r="L269" s="956"/>
      <c r="M269" s="956"/>
      <c r="N269" s="956"/>
      <c r="O269" s="956"/>
      <c r="P269" s="956"/>
      <c r="Q269" s="941"/>
      <c r="R269" s="956"/>
      <c r="S269" s="956"/>
      <c r="T269" s="956"/>
      <c r="U269" s="957"/>
    </row>
    <row r="270" spans="1:21" ht="21.75" customHeight="1" x14ac:dyDescent="0.3">
      <c r="A270" s="935"/>
      <c r="B270" s="986"/>
      <c r="C270" s="937"/>
      <c r="D270" s="928">
        <v>46284</v>
      </c>
      <c r="E270" s="954" t="s">
        <v>194</v>
      </c>
      <c r="F270" s="959"/>
      <c r="G270" s="960"/>
      <c r="H270" s="961"/>
      <c r="I270" s="960"/>
      <c r="J270" s="960"/>
      <c r="K270" s="960"/>
      <c r="L270" s="960"/>
      <c r="M270" s="960"/>
      <c r="N270" s="960"/>
      <c r="O270" s="960"/>
      <c r="P270" s="960"/>
      <c r="Q270" s="961"/>
      <c r="R270" s="960"/>
      <c r="S270" s="960"/>
      <c r="T270" s="962"/>
      <c r="U270" s="957"/>
    </row>
    <row r="271" spans="1:21" ht="21.75" customHeight="1" x14ac:dyDescent="0.3">
      <c r="A271" s="935"/>
      <c r="B271" s="986"/>
      <c r="C271" s="963"/>
      <c r="D271" s="928">
        <v>46285</v>
      </c>
      <c r="E271" s="954" t="s">
        <v>195</v>
      </c>
      <c r="F271" s="964"/>
      <c r="G271" s="965"/>
      <c r="H271" s="966"/>
      <c r="I271" s="965"/>
      <c r="J271" s="965"/>
      <c r="K271" s="965"/>
      <c r="L271" s="965"/>
      <c r="M271" s="965"/>
      <c r="N271" s="965"/>
      <c r="O271" s="965"/>
      <c r="P271" s="965"/>
      <c r="Q271" s="966"/>
      <c r="R271" s="965"/>
      <c r="S271" s="965"/>
      <c r="T271" s="967"/>
      <c r="U271" s="957"/>
    </row>
    <row r="272" spans="1:21" ht="21.75" customHeight="1" x14ac:dyDescent="0.3">
      <c r="A272" s="935"/>
      <c r="B272" s="986"/>
      <c r="C272" s="927">
        <v>39</v>
      </c>
      <c r="D272" s="970">
        <v>46286</v>
      </c>
      <c r="E272" s="939" t="s">
        <v>189</v>
      </c>
      <c r="F272" s="956"/>
      <c r="G272" s="956"/>
      <c r="H272" s="941"/>
      <c r="I272" s="956"/>
      <c r="J272" s="956"/>
      <c r="K272" s="956"/>
      <c r="L272" s="956"/>
      <c r="M272" s="956"/>
      <c r="N272" s="956"/>
      <c r="O272" s="956"/>
      <c r="P272" s="956"/>
      <c r="Q272" s="941"/>
      <c r="R272" s="956"/>
      <c r="S272" s="956"/>
      <c r="T272" s="956"/>
      <c r="U272" s="957"/>
    </row>
    <row r="273" spans="1:21" ht="21.75" customHeight="1" x14ac:dyDescent="0.3">
      <c r="A273" s="935"/>
      <c r="B273" s="986"/>
      <c r="C273" s="937"/>
      <c r="D273" s="970">
        <v>46287</v>
      </c>
      <c r="E273" s="939" t="s">
        <v>190</v>
      </c>
      <c r="F273" s="956"/>
      <c r="G273" s="956"/>
      <c r="H273" s="941"/>
      <c r="I273" s="956"/>
      <c r="J273" s="956"/>
      <c r="K273" s="956"/>
      <c r="L273" s="956"/>
      <c r="M273" s="956"/>
      <c r="N273" s="956"/>
      <c r="O273" s="956"/>
      <c r="P273" s="956"/>
      <c r="Q273" s="941"/>
      <c r="R273" s="956"/>
      <c r="S273" s="956"/>
      <c r="T273" s="956"/>
      <c r="U273" s="957"/>
    </row>
    <row r="274" spans="1:21" ht="21.75" customHeight="1" x14ac:dyDescent="0.3">
      <c r="A274" s="935"/>
      <c r="B274" s="986"/>
      <c r="C274" s="937"/>
      <c r="D274" s="970">
        <v>46288</v>
      </c>
      <c r="E274" s="939" t="s">
        <v>191</v>
      </c>
      <c r="F274" s="956"/>
      <c r="G274" s="956"/>
      <c r="H274" s="941"/>
      <c r="I274" s="956"/>
      <c r="J274" s="956"/>
      <c r="K274" s="956"/>
      <c r="L274" s="956"/>
      <c r="M274" s="956"/>
      <c r="N274" s="956"/>
      <c r="O274" s="956"/>
      <c r="P274" s="956"/>
      <c r="Q274" s="941"/>
      <c r="R274" s="956"/>
      <c r="S274" s="956"/>
      <c r="T274" s="956"/>
      <c r="U274" s="957"/>
    </row>
    <row r="275" spans="1:21" ht="21.75" customHeight="1" x14ac:dyDescent="0.3">
      <c r="A275" s="935"/>
      <c r="B275" s="986"/>
      <c r="C275" s="937"/>
      <c r="D275" s="970">
        <v>46289</v>
      </c>
      <c r="E275" s="939" t="s">
        <v>192</v>
      </c>
      <c r="F275" s="956"/>
      <c r="G275" s="956"/>
      <c r="H275" s="941"/>
      <c r="I275" s="956"/>
      <c r="J275" s="956"/>
      <c r="K275" s="956"/>
      <c r="L275" s="956"/>
      <c r="M275" s="956"/>
      <c r="N275" s="956"/>
      <c r="O275" s="956"/>
      <c r="P275" s="956"/>
      <c r="Q275" s="941"/>
      <c r="R275" s="956"/>
      <c r="S275" s="956"/>
      <c r="T275" s="956"/>
      <c r="U275" s="957"/>
    </row>
    <row r="276" spans="1:21" ht="21.75" customHeight="1" x14ac:dyDescent="0.3">
      <c r="A276" s="935"/>
      <c r="B276" s="986"/>
      <c r="C276" s="937"/>
      <c r="D276" s="970">
        <v>46290</v>
      </c>
      <c r="E276" s="939" t="s">
        <v>193</v>
      </c>
      <c r="F276" s="956"/>
      <c r="G276" s="956"/>
      <c r="H276" s="941"/>
      <c r="I276" s="956"/>
      <c r="J276" s="956"/>
      <c r="K276" s="956"/>
      <c r="L276" s="956"/>
      <c r="M276" s="956"/>
      <c r="N276" s="956"/>
      <c r="O276" s="956"/>
      <c r="P276" s="956"/>
      <c r="Q276" s="941"/>
      <c r="R276" s="956"/>
      <c r="S276" s="956"/>
      <c r="T276" s="956"/>
      <c r="U276" s="957"/>
    </row>
    <row r="277" spans="1:21" ht="21.75" customHeight="1" x14ac:dyDescent="0.3">
      <c r="A277" s="935"/>
      <c r="B277" s="986"/>
      <c r="C277" s="937"/>
      <c r="D277" s="928">
        <v>46291</v>
      </c>
      <c r="E277" s="954" t="s">
        <v>194</v>
      </c>
      <c r="F277" s="959"/>
      <c r="G277" s="960"/>
      <c r="H277" s="961"/>
      <c r="I277" s="960"/>
      <c r="J277" s="960"/>
      <c r="K277" s="960"/>
      <c r="L277" s="960"/>
      <c r="M277" s="960"/>
      <c r="N277" s="960"/>
      <c r="O277" s="960"/>
      <c r="P277" s="960"/>
      <c r="Q277" s="961"/>
      <c r="R277" s="960"/>
      <c r="S277" s="960"/>
      <c r="T277" s="962"/>
      <c r="U277" s="957"/>
    </row>
    <row r="278" spans="1:21" ht="21.75" customHeight="1" x14ac:dyDescent="0.3">
      <c r="A278" s="935"/>
      <c r="B278" s="986"/>
      <c r="C278" s="963"/>
      <c r="D278" s="928">
        <v>46292</v>
      </c>
      <c r="E278" s="954" t="s">
        <v>195</v>
      </c>
      <c r="F278" s="964"/>
      <c r="G278" s="965"/>
      <c r="H278" s="966"/>
      <c r="I278" s="965"/>
      <c r="J278" s="965"/>
      <c r="K278" s="965"/>
      <c r="L278" s="965"/>
      <c r="M278" s="965"/>
      <c r="N278" s="965"/>
      <c r="O278" s="965"/>
      <c r="P278" s="965"/>
      <c r="Q278" s="966"/>
      <c r="R278" s="965"/>
      <c r="S278" s="965"/>
      <c r="T278" s="967"/>
      <c r="U278" s="957"/>
    </row>
    <row r="279" spans="1:21" ht="21.75" customHeight="1" x14ac:dyDescent="0.3">
      <c r="A279" s="935"/>
      <c r="B279" s="986"/>
      <c r="C279" s="927">
        <v>40</v>
      </c>
      <c r="D279" s="970">
        <v>46293</v>
      </c>
      <c r="E279" s="939" t="s">
        <v>189</v>
      </c>
      <c r="F279" s="956"/>
      <c r="G279" s="956"/>
      <c r="H279" s="941"/>
      <c r="I279" s="956"/>
      <c r="J279" s="956"/>
      <c r="K279" s="956"/>
      <c r="L279" s="956"/>
      <c r="M279" s="956"/>
      <c r="N279" s="956"/>
      <c r="O279" s="956"/>
      <c r="P279" s="956"/>
      <c r="Q279" s="941"/>
      <c r="R279" s="956"/>
      <c r="S279" s="956"/>
      <c r="T279" s="956"/>
      <c r="U279" s="957"/>
    </row>
    <row r="280" spans="1:21" ht="21.75" customHeight="1" x14ac:dyDescent="0.3">
      <c r="A280" s="935"/>
      <c r="B280" s="986"/>
      <c r="C280" s="937"/>
      <c r="D280" s="970">
        <v>46294</v>
      </c>
      <c r="E280" s="939" t="s">
        <v>190</v>
      </c>
      <c r="F280" s="956"/>
      <c r="G280" s="956"/>
      <c r="H280" s="941"/>
      <c r="I280" s="956"/>
      <c r="J280" s="956"/>
      <c r="K280" s="956"/>
      <c r="L280" s="956"/>
      <c r="M280" s="956"/>
      <c r="N280" s="956"/>
      <c r="O280" s="956"/>
      <c r="P280" s="956"/>
      <c r="Q280" s="941"/>
      <c r="R280" s="956"/>
      <c r="S280" s="956"/>
      <c r="T280" s="956"/>
      <c r="U280" s="957"/>
    </row>
    <row r="281" spans="1:21" ht="21.75" customHeight="1" x14ac:dyDescent="0.3">
      <c r="A281" s="935"/>
      <c r="B281" s="986"/>
      <c r="C281" s="937"/>
      <c r="D281" s="970">
        <v>46295</v>
      </c>
      <c r="E281" s="939" t="s">
        <v>191</v>
      </c>
      <c r="F281" s="956"/>
      <c r="G281" s="956"/>
      <c r="H281" s="941"/>
      <c r="I281" s="956"/>
      <c r="J281" s="956"/>
      <c r="K281" s="956"/>
      <c r="L281" s="956"/>
      <c r="M281" s="956"/>
      <c r="N281" s="956"/>
      <c r="O281" s="956"/>
      <c r="P281" s="956"/>
      <c r="Q281" s="941"/>
      <c r="R281" s="956"/>
      <c r="S281" s="956"/>
      <c r="T281" s="956"/>
      <c r="U281" s="957"/>
    </row>
    <row r="282" spans="1:21" ht="21.75" customHeight="1" x14ac:dyDescent="0.3">
      <c r="A282" s="935"/>
      <c r="B282" s="986">
        <v>46296</v>
      </c>
      <c r="C282" s="937"/>
      <c r="D282" s="970">
        <v>46296</v>
      </c>
      <c r="E282" s="939" t="s">
        <v>192</v>
      </c>
      <c r="F282" s="956"/>
      <c r="G282" s="956"/>
      <c r="H282" s="941"/>
      <c r="I282" s="956"/>
      <c r="J282" s="956"/>
      <c r="K282" s="956"/>
      <c r="L282" s="956"/>
      <c r="M282" s="956"/>
      <c r="N282" s="956"/>
      <c r="O282" s="956"/>
      <c r="P282" s="956"/>
      <c r="Q282" s="941"/>
      <c r="R282" s="956"/>
      <c r="S282" s="956"/>
      <c r="T282" s="956"/>
      <c r="U282" s="957"/>
    </row>
    <row r="283" spans="1:21" ht="21.75" customHeight="1" x14ac:dyDescent="0.3">
      <c r="A283" s="935"/>
      <c r="B283" s="986"/>
      <c r="C283" s="937"/>
      <c r="D283" s="970">
        <v>46297</v>
      </c>
      <c r="E283" s="939" t="s">
        <v>193</v>
      </c>
      <c r="F283" s="956"/>
      <c r="G283" s="956"/>
      <c r="H283" s="941"/>
      <c r="I283" s="956"/>
      <c r="J283" s="956"/>
      <c r="K283" s="956"/>
      <c r="L283" s="956"/>
      <c r="M283" s="956"/>
      <c r="N283" s="956"/>
      <c r="O283" s="956"/>
      <c r="P283" s="956"/>
      <c r="Q283" s="941"/>
      <c r="R283" s="956"/>
      <c r="S283" s="956"/>
      <c r="T283" s="956"/>
      <c r="U283" s="957"/>
    </row>
    <row r="284" spans="1:21" ht="21.75" customHeight="1" x14ac:dyDescent="0.3">
      <c r="A284" s="935"/>
      <c r="B284" s="986"/>
      <c r="C284" s="937"/>
      <c r="D284" s="928">
        <v>46298</v>
      </c>
      <c r="E284" s="954" t="s">
        <v>194</v>
      </c>
      <c r="F284" s="959"/>
      <c r="G284" s="960"/>
      <c r="H284" s="961"/>
      <c r="I284" s="960"/>
      <c r="J284" s="960"/>
      <c r="K284" s="960"/>
      <c r="L284" s="960"/>
      <c r="M284" s="960"/>
      <c r="N284" s="960"/>
      <c r="O284" s="960"/>
      <c r="P284" s="960"/>
      <c r="Q284" s="961"/>
      <c r="R284" s="960"/>
      <c r="S284" s="960"/>
      <c r="T284" s="962"/>
      <c r="U284" s="957"/>
    </row>
    <row r="285" spans="1:21" ht="21.75" customHeight="1" x14ac:dyDescent="0.3">
      <c r="A285" s="935"/>
      <c r="B285" s="986"/>
      <c r="C285" s="963"/>
      <c r="D285" s="928">
        <v>46299</v>
      </c>
      <c r="E285" s="954" t="s">
        <v>195</v>
      </c>
      <c r="F285" s="964"/>
      <c r="G285" s="965"/>
      <c r="H285" s="966"/>
      <c r="I285" s="965"/>
      <c r="J285" s="965"/>
      <c r="K285" s="965"/>
      <c r="L285" s="965"/>
      <c r="M285" s="965"/>
      <c r="N285" s="965"/>
      <c r="O285" s="965"/>
      <c r="P285" s="965"/>
      <c r="Q285" s="966"/>
      <c r="R285" s="965"/>
      <c r="S285" s="965"/>
      <c r="T285" s="967"/>
      <c r="U285" s="957"/>
    </row>
    <row r="286" spans="1:21" ht="21.75" customHeight="1" x14ac:dyDescent="0.3">
      <c r="A286" s="935"/>
      <c r="B286" s="986"/>
      <c r="C286" s="927">
        <v>41</v>
      </c>
      <c r="D286" s="970">
        <v>46300</v>
      </c>
      <c r="E286" s="939" t="s">
        <v>189</v>
      </c>
      <c r="F286" s="956"/>
      <c r="G286" s="956"/>
      <c r="H286" s="941"/>
      <c r="I286" s="956"/>
      <c r="J286" s="956"/>
      <c r="K286" s="956"/>
      <c r="L286" s="956"/>
      <c r="M286" s="956"/>
      <c r="N286" s="956"/>
      <c r="O286" s="956"/>
      <c r="P286" s="956"/>
      <c r="Q286" s="941"/>
      <c r="R286" s="956"/>
      <c r="S286" s="956"/>
      <c r="T286" s="956"/>
      <c r="U286" s="957"/>
    </row>
    <row r="287" spans="1:21" ht="21.75" customHeight="1" x14ac:dyDescent="0.3">
      <c r="A287" s="935"/>
      <c r="B287" s="986"/>
      <c r="C287" s="937"/>
      <c r="D287" s="970">
        <v>46301</v>
      </c>
      <c r="E287" s="939" t="s">
        <v>190</v>
      </c>
      <c r="F287" s="956"/>
      <c r="G287" s="956"/>
      <c r="H287" s="941"/>
      <c r="I287" s="956"/>
      <c r="J287" s="956"/>
      <c r="K287" s="956"/>
      <c r="L287" s="956"/>
      <c r="M287" s="956"/>
      <c r="N287" s="956"/>
      <c r="O287" s="956"/>
      <c r="P287" s="956"/>
      <c r="Q287" s="941"/>
      <c r="R287" s="956"/>
      <c r="S287" s="956"/>
      <c r="T287" s="956"/>
      <c r="U287" s="957"/>
    </row>
    <row r="288" spans="1:21" ht="21.75" customHeight="1" x14ac:dyDescent="0.3">
      <c r="A288" s="935"/>
      <c r="B288" s="986"/>
      <c r="C288" s="937"/>
      <c r="D288" s="970">
        <v>46302</v>
      </c>
      <c r="E288" s="955" t="s">
        <v>191</v>
      </c>
      <c r="F288" s="956"/>
      <c r="G288" s="956"/>
      <c r="H288" s="941"/>
      <c r="I288" s="956"/>
      <c r="J288" s="956"/>
      <c r="K288" s="956"/>
      <c r="L288" s="956"/>
      <c r="M288" s="956"/>
      <c r="N288" s="956"/>
      <c r="O288" s="956"/>
      <c r="P288" s="956"/>
      <c r="Q288" s="941"/>
      <c r="R288" s="956"/>
      <c r="S288" s="956"/>
      <c r="T288" s="956"/>
      <c r="U288" s="957"/>
    </row>
    <row r="289" spans="1:21" ht="21.75" customHeight="1" x14ac:dyDescent="0.3">
      <c r="A289" s="935"/>
      <c r="B289" s="986"/>
      <c r="C289" s="937"/>
      <c r="D289" s="970">
        <v>46303</v>
      </c>
      <c r="E289" s="947" t="s">
        <v>192</v>
      </c>
      <c r="F289" s="956"/>
      <c r="G289" s="956"/>
      <c r="H289" s="941"/>
      <c r="I289" s="956"/>
      <c r="J289" s="956"/>
      <c r="K289" s="956"/>
      <c r="L289" s="956"/>
      <c r="M289" s="956"/>
      <c r="N289" s="956"/>
      <c r="O289" s="956"/>
      <c r="P289" s="956"/>
      <c r="Q289" s="941"/>
      <c r="R289" s="956"/>
      <c r="S289" s="956"/>
      <c r="T289" s="956"/>
      <c r="U289" s="943"/>
    </row>
    <row r="290" spans="1:21" ht="21.75" customHeight="1" x14ac:dyDescent="0.3">
      <c r="A290" s="935"/>
      <c r="B290" s="986"/>
      <c r="C290" s="937"/>
      <c r="D290" s="928">
        <v>46304</v>
      </c>
      <c r="E290" s="945" t="s">
        <v>193</v>
      </c>
      <c r="F290" s="959"/>
      <c r="G290" s="960"/>
      <c r="H290" s="961"/>
      <c r="I290" s="960"/>
      <c r="J290" s="960"/>
      <c r="K290" s="960"/>
      <c r="L290" s="960"/>
      <c r="M290" s="960"/>
      <c r="N290" s="960"/>
      <c r="O290" s="960"/>
      <c r="P290" s="960"/>
      <c r="Q290" s="961"/>
      <c r="R290" s="960"/>
      <c r="S290" s="960"/>
      <c r="T290" s="962"/>
      <c r="U290" s="957"/>
    </row>
    <row r="291" spans="1:21" ht="21.75" customHeight="1" x14ac:dyDescent="0.3">
      <c r="A291" s="935"/>
      <c r="B291" s="986"/>
      <c r="C291" s="937"/>
      <c r="D291" s="928">
        <v>46305</v>
      </c>
      <c r="E291" s="954" t="s">
        <v>194</v>
      </c>
      <c r="F291" s="975"/>
      <c r="G291" s="976"/>
      <c r="H291" s="977"/>
      <c r="I291" s="976"/>
      <c r="J291" s="978"/>
      <c r="K291" s="978"/>
      <c r="L291" s="978"/>
      <c r="M291" s="978"/>
      <c r="N291" s="976"/>
      <c r="O291" s="978"/>
      <c r="P291" s="976"/>
      <c r="Q291" s="978"/>
      <c r="R291" s="979"/>
      <c r="S291" s="976"/>
      <c r="T291" s="980"/>
      <c r="U291" s="957"/>
    </row>
    <row r="292" spans="1:21" ht="21.75" customHeight="1" x14ac:dyDescent="0.3">
      <c r="A292" s="935"/>
      <c r="B292" s="986"/>
      <c r="C292" s="963"/>
      <c r="D292" s="928">
        <v>46306</v>
      </c>
      <c r="E292" s="954" t="s">
        <v>195</v>
      </c>
      <c r="F292" s="981"/>
      <c r="G292" s="978"/>
      <c r="H292" s="977"/>
      <c r="I292" s="978"/>
      <c r="J292" s="976"/>
      <c r="K292" s="976"/>
      <c r="L292" s="976"/>
      <c r="M292" s="976"/>
      <c r="N292" s="978"/>
      <c r="O292" s="976"/>
      <c r="P292" s="978"/>
      <c r="Q292" s="976"/>
      <c r="R292" s="979"/>
      <c r="S292" s="978"/>
      <c r="T292" s="982"/>
      <c r="U292" s="957"/>
    </row>
    <row r="293" spans="1:21" ht="21.75" customHeight="1" x14ac:dyDescent="0.3">
      <c r="A293" s="935"/>
      <c r="B293" s="986"/>
      <c r="C293" s="927">
        <v>42</v>
      </c>
      <c r="D293" s="928">
        <v>46307</v>
      </c>
      <c r="E293" s="954" t="s">
        <v>189</v>
      </c>
      <c r="F293" s="964"/>
      <c r="G293" s="965"/>
      <c r="H293" s="966"/>
      <c r="I293" s="965"/>
      <c r="J293" s="965"/>
      <c r="K293" s="965"/>
      <c r="L293" s="965"/>
      <c r="M293" s="965"/>
      <c r="N293" s="965"/>
      <c r="O293" s="965"/>
      <c r="P293" s="965"/>
      <c r="Q293" s="966"/>
      <c r="R293" s="965"/>
      <c r="S293" s="965"/>
      <c r="T293" s="967"/>
      <c r="U293" s="957"/>
    </row>
    <row r="294" spans="1:21" ht="21.75" customHeight="1" x14ac:dyDescent="0.3">
      <c r="A294" s="935"/>
      <c r="B294" s="986"/>
      <c r="C294" s="937"/>
      <c r="D294" s="970">
        <v>46308</v>
      </c>
      <c r="E294" s="939" t="s">
        <v>190</v>
      </c>
      <c r="F294" s="956"/>
      <c r="G294" s="956"/>
      <c r="H294" s="941"/>
      <c r="I294" s="956"/>
      <c r="J294" s="956"/>
      <c r="K294" s="956"/>
      <c r="L294" s="956"/>
      <c r="M294" s="956"/>
      <c r="N294" s="956"/>
      <c r="O294" s="956"/>
      <c r="P294" s="956"/>
      <c r="Q294" s="941"/>
      <c r="R294" s="956"/>
      <c r="S294" s="956"/>
      <c r="T294" s="956"/>
      <c r="U294" s="957"/>
    </row>
    <row r="295" spans="1:21" ht="21.75" customHeight="1" x14ac:dyDescent="0.3">
      <c r="A295" s="935"/>
      <c r="B295" s="986"/>
      <c r="C295" s="937"/>
      <c r="D295" s="970">
        <v>46309</v>
      </c>
      <c r="E295" s="939" t="s">
        <v>191</v>
      </c>
      <c r="F295" s="956"/>
      <c r="G295" s="956"/>
      <c r="H295" s="941"/>
      <c r="I295" s="956"/>
      <c r="J295" s="956"/>
      <c r="K295" s="956"/>
      <c r="L295" s="956"/>
      <c r="M295" s="956"/>
      <c r="N295" s="956"/>
      <c r="O295" s="956"/>
      <c r="P295" s="956"/>
      <c r="Q295" s="941"/>
      <c r="R295" s="956"/>
      <c r="S295" s="956"/>
      <c r="T295" s="956"/>
      <c r="U295" s="957"/>
    </row>
    <row r="296" spans="1:21" ht="21.75" customHeight="1" x14ac:dyDescent="0.3">
      <c r="A296" s="935"/>
      <c r="B296" s="986"/>
      <c r="C296" s="937"/>
      <c r="D296" s="970">
        <v>46310</v>
      </c>
      <c r="E296" s="939" t="s">
        <v>192</v>
      </c>
      <c r="F296" s="956"/>
      <c r="G296" s="956"/>
      <c r="H296" s="941"/>
      <c r="I296" s="956"/>
      <c r="J296" s="956"/>
      <c r="K296" s="956"/>
      <c r="L296" s="956"/>
      <c r="M296" s="956"/>
      <c r="N296" s="956"/>
      <c r="O296" s="956"/>
      <c r="P296" s="956"/>
      <c r="Q296" s="941"/>
      <c r="R296" s="956"/>
      <c r="S296" s="956"/>
      <c r="T296" s="956"/>
      <c r="U296" s="957"/>
    </row>
    <row r="297" spans="1:21" ht="21.75" customHeight="1" x14ac:dyDescent="0.3">
      <c r="A297" s="935"/>
      <c r="B297" s="986"/>
      <c r="C297" s="937"/>
      <c r="D297" s="970">
        <v>46311</v>
      </c>
      <c r="E297" s="939" t="s">
        <v>193</v>
      </c>
      <c r="F297" s="956"/>
      <c r="G297" s="956"/>
      <c r="H297" s="941"/>
      <c r="I297" s="956"/>
      <c r="J297" s="956"/>
      <c r="K297" s="956"/>
      <c r="L297" s="956"/>
      <c r="M297" s="956"/>
      <c r="N297" s="956"/>
      <c r="O297" s="956"/>
      <c r="P297" s="956"/>
      <c r="Q297" s="941"/>
      <c r="R297" s="956"/>
      <c r="S297" s="956"/>
      <c r="T297" s="956"/>
      <c r="U297" s="957"/>
    </row>
    <row r="298" spans="1:21" ht="21.75" customHeight="1" x14ac:dyDescent="0.3">
      <c r="A298" s="935"/>
      <c r="B298" s="986"/>
      <c r="C298" s="937"/>
      <c r="D298" s="928">
        <v>46312</v>
      </c>
      <c r="E298" s="954" t="s">
        <v>194</v>
      </c>
      <c r="F298" s="959"/>
      <c r="G298" s="960"/>
      <c r="H298" s="961"/>
      <c r="I298" s="960"/>
      <c r="J298" s="960"/>
      <c r="K298" s="960"/>
      <c r="L298" s="960"/>
      <c r="M298" s="960"/>
      <c r="N298" s="960"/>
      <c r="O298" s="960"/>
      <c r="P298" s="960"/>
      <c r="Q298" s="961"/>
      <c r="R298" s="960"/>
      <c r="S298" s="960"/>
      <c r="T298" s="962"/>
      <c r="U298" s="957"/>
    </row>
    <row r="299" spans="1:21" ht="21.75" customHeight="1" x14ac:dyDescent="0.3">
      <c r="A299" s="935"/>
      <c r="B299" s="986"/>
      <c r="C299" s="963"/>
      <c r="D299" s="928">
        <v>46313</v>
      </c>
      <c r="E299" s="954" t="s">
        <v>195</v>
      </c>
      <c r="F299" s="964"/>
      <c r="G299" s="965"/>
      <c r="H299" s="966"/>
      <c r="I299" s="965"/>
      <c r="J299" s="965"/>
      <c r="K299" s="965"/>
      <c r="L299" s="965"/>
      <c r="M299" s="965"/>
      <c r="N299" s="965"/>
      <c r="O299" s="965"/>
      <c r="P299" s="965"/>
      <c r="Q299" s="966"/>
      <c r="R299" s="965"/>
      <c r="S299" s="965"/>
      <c r="T299" s="967"/>
      <c r="U299" s="957"/>
    </row>
    <row r="300" spans="1:21" ht="21.75" customHeight="1" x14ac:dyDescent="0.3">
      <c r="A300" s="935"/>
      <c r="B300" s="986"/>
      <c r="C300" s="927">
        <v>43</v>
      </c>
      <c r="D300" s="970">
        <v>46314</v>
      </c>
      <c r="E300" s="939" t="s">
        <v>189</v>
      </c>
      <c r="F300" s="956"/>
      <c r="G300" s="956"/>
      <c r="H300" s="941"/>
      <c r="I300" s="956"/>
      <c r="J300" s="956"/>
      <c r="K300" s="956"/>
      <c r="L300" s="956"/>
      <c r="M300" s="956"/>
      <c r="N300" s="956"/>
      <c r="O300" s="956"/>
      <c r="P300" s="956"/>
      <c r="Q300" s="941"/>
      <c r="R300" s="956"/>
      <c r="S300" s="956"/>
      <c r="T300" s="956"/>
      <c r="U300" s="957"/>
    </row>
    <row r="301" spans="1:21" ht="21.75" customHeight="1" x14ac:dyDescent="0.3">
      <c r="A301" s="935"/>
      <c r="B301" s="986"/>
      <c r="C301" s="937"/>
      <c r="D301" s="970">
        <v>46315</v>
      </c>
      <c r="E301" s="939" t="s">
        <v>190</v>
      </c>
      <c r="F301" s="956"/>
      <c r="G301" s="956"/>
      <c r="H301" s="941"/>
      <c r="I301" s="956"/>
      <c r="J301" s="956"/>
      <c r="K301" s="956"/>
      <c r="L301" s="956"/>
      <c r="M301" s="956"/>
      <c r="N301" s="956"/>
      <c r="O301" s="956"/>
      <c r="P301" s="956"/>
      <c r="Q301" s="941"/>
      <c r="R301" s="956"/>
      <c r="S301" s="956"/>
      <c r="T301" s="956"/>
      <c r="U301" s="957"/>
    </row>
    <row r="302" spans="1:21" ht="21.75" customHeight="1" x14ac:dyDescent="0.3">
      <c r="A302" s="935"/>
      <c r="B302" s="986"/>
      <c r="C302" s="937"/>
      <c r="D302" s="970">
        <v>46316</v>
      </c>
      <c r="E302" s="939" t="s">
        <v>191</v>
      </c>
      <c r="F302" s="956"/>
      <c r="G302" s="956"/>
      <c r="H302" s="941"/>
      <c r="I302" s="956"/>
      <c r="J302" s="956"/>
      <c r="K302" s="956"/>
      <c r="L302" s="956"/>
      <c r="M302" s="956"/>
      <c r="N302" s="956"/>
      <c r="O302" s="956"/>
      <c r="P302" s="956"/>
      <c r="Q302" s="941"/>
      <c r="R302" s="956"/>
      <c r="S302" s="956"/>
      <c r="T302" s="956"/>
      <c r="U302" s="957"/>
    </row>
    <row r="303" spans="1:21" ht="21.75" customHeight="1" x14ac:dyDescent="0.3">
      <c r="A303" s="935"/>
      <c r="B303" s="986"/>
      <c r="C303" s="937"/>
      <c r="D303" s="970">
        <v>46317</v>
      </c>
      <c r="E303" s="939" t="s">
        <v>192</v>
      </c>
      <c r="F303" s="956"/>
      <c r="G303" s="956"/>
      <c r="H303" s="941"/>
      <c r="I303" s="956"/>
      <c r="J303" s="956"/>
      <c r="K303" s="956"/>
      <c r="L303" s="956"/>
      <c r="M303" s="956"/>
      <c r="N303" s="956"/>
      <c r="O303" s="956"/>
      <c r="P303" s="956"/>
      <c r="Q303" s="941"/>
      <c r="R303" s="956"/>
      <c r="S303" s="956"/>
      <c r="T303" s="956"/>
      <c r="U303" s="957"/>
    </row>
    <row r="304" spans="1:21" ht="21.75" customHeight="1" x14ac:dyDescent="0.3">
      <c r="A304" s="935"/>
      <c r="B304" s="986"/>
      <c r="C304" s="937"/>
      <c r="D304" s="970">
        <v>46318</v>
      </c>
      <c r="E304" s="939" t="s">
        <v>193</v>
      </c>
      <c r="F304" s="956"/>
      <c r="G304" s="956"/>
      <c r="H304" s="941"/>
      <c r="I304" s="956"/>
      <c r="J304" s="956"/>
      <c r="K304" s="956"/>
      <c r="L304" s="956"/>
      <c r="M304" s="956"/>
      <c r="N304" s="956"/>
      <c r="O304" s="956"/>
      <c r="P304" s="956"/>
      <c r="Q304" s="941"/>
      <c r="R304" s="956"/>
      <c r="S304" s="956"/>
      <c r="T304" s="956"/>
      <c r="U304" s="957"/>
    </row>
    <row r="305" spans="1:21" ht="21.75" customHeight="1" x14ac:dyDescent="0.3">
      <c r="A305" s="935"/>
      <c r="B305" s="986"/>
      <c r="C305" s="937"/>
      <c r="D305" s="928">
        <v>46319</v>
      </c>
      <c r="E305" s="954" t="s">
        <v>194</v>
      </c>
      <c r="F305" s="959"/>
      <c r="G305" s="960"/>
      <c r="H305" s="961"/>
      <c r="I305" s="960"/>
      <c r="J305" s="960"/>
      <c r="K305" s="960"/>
      <c r="L305" s="960"/>
      <c r="M305" s="960"/>
      <c r="N305" s="960"/>
      <c r="O305" s="960"/>
      <c r="P305" s="960"/>
      <c r="Q305" s="961"/>
      <c r="R305" s="960"/>
      <c r="S305" s="960"/>
      <c r="T305" s="962"/>
      <c r="U305" s="957"/>
    </row>
    <row r="306" spans="1:21" ht="21.75" customHeight="1" x14ac:dyDescent="0.3">
      <c r="A306" s="935"/>
      <c r="B306" s="986"/>
      <c r="C306" s="963"/>
      <c r="D306" s="928">
        <v>46320</v>
      </c>
      <c r="E306" s="954" t="s">
        <v>195</v>
      </c>
      <c r="F306" s="964"/>
      <c r="G306" s="965"/>
      <c r="H306" s="966"/>
      <c r="I306" s="965"/>
      <c r="J306" s="965"/>
      <c r="K306" s="965"/>
      <c r="L306" s="965"/>
      <c r="M306" s="965"/>
      <c r="N306" s="965"/>
      <c r="O306" s="965"/>
      <c r="P306" s="965"/>
      <c r="Q306" s="966"/>
      <c r="R306" s="965"/>
      <c r="S306" s="965"/>
      <c r="T306" s="967"/>
      <c r="U306" s="957"/>
    </row>
    <row r="307" spans="1:21" ht="21.75" customHeight="1" x14ac:dyDescent="0.3">
      <c r="A307" s="935"/>
      <c r="B307" s="986"/>
      <c r="C307" s="927">
        <v>44</v>
      </c>
      <c r="D307" s="970">
        <v>46321</v>
      </c>
      <c r="E307" s="939" t="s">
        <v>189</v>
      </c>
      <c r="F307" s="956"/>
      <c r="G307" s="956"/>
      <c r="H307" s="941"/>
      <c r="I307" s="956"/>
      <c r="J307" s="956"/>
      <c r="K307" s="956"/>
      <c r="L307" s="956"/>
      <c r="M307" s="956"/>
      <c r="N307" s="956"/>
      <c r="O307" s="956"/>
      <c r="P307" s="956"/>
      <c r="Q307" s="941"/>
      <c r="R307" s="956"/>
      <c r="S307" s="956"/>
      <c r="T307" s="956"/>
      <c r="U307" s="957"/>
    </row>
    <row r="308" spans="1:21" ht="21.75" customHeight="1" x14ac:dyDescent="0.3">
      <c r="A308" s="935"/>
      <c r="B308" s="986"/>
      <c r="C308" s="937"/>
      <c r="D308" s="970">
        <v>46322</v>
      </c>
      <c r="E308" s="939" t="s">
        <v>190</v>
      </c>
      <c r="F308" s="956"/>
      <c r="G308" s="956"/>
      <c r="H308" s="941"/>
      <c r="I308" s="956"/>
      <c r="J308" s="956"/>
      <c r="K308" s="956"/>
      <c r="L308" s="956"/>
      <c r="M308" s="956"/>
      <c r="N308" s="956"/>
      <c r="O308" s="956"/>
      <c r="P308" s="956"/>
      <c r="Q308" s="941"/>
      <c r="R308" s="956"/>
      <c r="S308" s="956"/>
      <c r="T308" s="956"/>
      <c r="U308" s="957"/>
    </row>
    <row r="309" spans="1:21" ht="21.75" customHeight="1" x14ac:dyDescent="0.3">
      <c r="A309" s="935"/>
      <c r="B309" s="986"/>
      <c r="C309" s="937"/>
      <c r="D309" s="970">
        <v>46323</v>
      </c>
      <c r="E309" s="939" t="s">
        <v>191</v>
      </c>
      <c r="F309" s="956"/>
      <c r="G309" s="956"/>
      <c r="H309" s="941"/>
      <c r="I309" s="956"/>
      <c r="J309" s="956"/>
      <c r="K309" s="956"/>
      <c r="L309" s="956"/>
      <c r="M309" s="956"/>
      <c r="N309" s="956"/>
      <c r="O309" s="956"/>
      <c r="P309" s="956"/>
      <c r="Q309" s="941"/>
      <c r="R309" s="956"/>
      <c r="S309" s="956"/>
      <c r="T309" s="956"/>
      <c r="U309" s="957"/>
    </row>
    <row r="310" spans="1:21" ht="21.75" customHeight="1" x14ac:dyDescent="0.3">
      <c r="A310" s="935"/>
      <c r="B310" s="986"/>
      <c r="C310" s="937"/>
      <c r="D310" s="970">
        <v>46324</v>
      </c>
      <c r="E310" s="939" t="s">
        <v>192</v>
      </c>
      <c r="F310" s="956"/>
      <c r="G310" s="956"/>
      <c r="H310" s="941"/>
      <c r="I310" s="956"/>
      <c r="J310" s="956"/>
      <c r="K310" s="956"/>
      <c r="L310" s="956"/>
      <c r="M310" s="956"/>
      <c r="N310" s="956"/>
      <c r="O310" s="956"/>
      <c r="P310" s="956"/>
      <c r="Q310" s="941"/>
      <c r="R310" s="956"/>
      <c r="S310" s="956"/>
      <c r="T310" s="956"/>
      <c r="U310" s="957"/>
    </row>
    <row r="311" spans="1:21" ht="21.75" customHeight="1" x14ac:dyDescent="0.3">
      <c r="A311" s="935"/>
      <c r="B311" s="986"/>
      <c r="C311" s="937"/>
      <c r="D311" s="970">
        <v>46325</v>
      </c>
      <c r="E311" s="939" t="s">
        <v>193</v>
      </c>
      <c r="F311" s="956"/>
      <c r="G311" s="956"/>
      <c r="H311" s="941"/>
      <c r="I311" s="956"/>
      <c r="J311" s="956"/>
      <c r="K311" s="956"/>
      <c r="L311" s="956"/>
      <c r="M311" s="956"/>
      <c r="N311" s="956"/>
      <c r="O311" s="956"/>
      <c r="P311" s="956"/>
      <c r="Q311" s="941"/>
      <c r="R311" s="956"/>
      <c r="S311" s="956"/>
      <c r="T311" s="956"/>
      <c r="U311" s="957"/>
    </row>
    <row r="312" spans="1:21" ht="21.75" customHeight="1" x14ac:dyDescent="0.3">
      <c r="A312" s="935"/>
      <c r="B312" s="986"/>
      <c r="C312" s="937"/>
      <c r="D312" s="928">
        <v>46326</v>
      </c>
      <c r="E312" s="954" t="s">
        <v>194</v>
      </c>
      <c r="F312" s="959"/>
      <c r="G312" s="960"/>
      <c r="H312" s="961"/>
      <c r="I312" s="960"/>
      <c r="J312" s="960"/>
      <c r="K312" s="960"/>
      <c r="L312" s="960"/>
      <c r="M312" s="960"/>
      <c r="N312" s="960"/>
      <c r="O312" s="960"/>
      <c r="P312" s="960"/>
      <c r="Q312" s="961"/>
      <c r="R312" s="960"/>
      <c r="S312" s="960"/>
      <c r="T312" s="962"/>
      <c r="U312" s="957"/>
    </row>
    <row r="313" spans="1:21" ht="21.75" customHeight="1" x14ac:dyDescent="0.3">
      <c r="A313" s="935"/>
      <c r="B313" s="986">
        <v>46327</v>
      </c>
      <c r="C313" s="963"/>
      <c r="D313" s="928">
        <v>46327</v>
      </c>
      <c r="E313" s="954" t="s">
        <v>195</v>
      </c>
      <c r="F313" s="964"/>
      <c r="G313" s="965"/>
      <c r="H313" s="966"/>
      <c r="I313" s="965"/>
      <c r="J313" s="965"/>
      <c r="K313" s="965"/>
      <c r="L313" s="965"/>
      <c r="M313" s="965"/>
      <c r="N313" s="965"/>
      <c r="O313" s="965"/>
      <c r="P313" s="965"/>
      <c r="Q313" s="966"/>
      <c r="R313" s="965"/>
      <c r="S313" s="965"/>
      <c r="T313" s="967"/>
      <c r="U313" s="957"/>
    </row>
    <row r="314" spans="1:21" ht="21.75" customHeight="1" x14ac:dyDescent="0.3">
      <c r="A314" s="935"/>
      <c r="B314" s="986"/>
      <c r="C314" s="927">
        <v>45</v>
      </c>
      <c r="D314" s="970">
        <v>46328</v>
      </c>
      <c r="E314" s="939" t="s">
        <v>189</v>
      </c>
      <c r="F314" s="956"/>
      <c r="G314" s="956"/>
      <c r="H314" s="941"/>
      <c r="I314" s="956"/>
      <c r="J314" s="956"/>
      <c r="K314" s="956"/>
      <c r="L314" s="956"/>
      <c r="M314" s="956"/>
      <c r="N314" s="956"/>
      <c r="O314" s="956"/>
      <c r="P314" s="956"/>
      <c r="Q314" s="941"/>
      <c r="R314" s="956"/>
      <c r="S314" s="956"/>
      <c r="T314" s="956"/>
      <c r="U314" s="957"/>
    </row>
    <row r="315" spans="1:21" ht="21.75" customHeight="1" x14ac:dyDescent="0.3">
      <c r="A315" s="935"/>
      <c r="B315" s="986"/>
      <c r="C315" s="937"/>
      <c r="D315" s="970">
        <v>46329</v>
      </c>
      <c r="E315" s="939" t="s">
        <v>190</v>
      </c>
      <c r="F315" s="956"/>
      <c r="G315" s="956"/>
      <c r="H315" s="941"/>
      <c r="I315" s="956"/>
      <c r="J315" s="956"/>
      <c r="K315" s="956"/>
      <c r="L315" s="956"/>
      <c r="M315" s="956"/>
      <c r="N315" s="956"/>
      <c r="O315" s="956"/>
      <c r="P315" s="956"/>
      <c r="Q315" s="941"/>
      <c r="R315" s="956"/>
      <c r="S315" s="956"/>
      <c r="T315" s="956"/>
      <c r="U315" s="957"/>
    </row>
    <row r="316" spans="1:21" ht="21.75" customHeight="1" x14ac:dyDescent="0.3">
      <c r="A316" s="935"/>
      <c r="B316" s="986"/>
      <c r="C316" s="937"/>
      <c r="D316" s="970">
        <v>46330</v>
      </c>
      <c r="E316" s="939" t="s">
        <v>191</v>
      </c>
      <c r="F316" s="956"/>
      <c r="G316" s="956"/>
      <c r="H316" s="941"/>
      <c r="I316" s="956"/>
      <c r="J316" s="956"/>
      <c r="K316" s="956"/>
      <c r="L316" s="956"/>
      <c r="M316" s="956"/>
      <c r="N316" s="956"/>
      <c r="O316" s="956"/>
      <c r="P316" s="956"/>
      <c r="Q316" s="941"/>
      <c r="R316" s="956"/>
      <c r="S316" s="956"/>
      <c r="T316" s="956"/>
      <c r="U316" s="957"/>
    </row>
    <row r="317" spans="1:21" ht="21.75" customHeight="1" x14ac:dyDescent="0.3">
      <c r="A317" s="935"/>
      <c r="B317" s="986"/>
      <c r="C317" s="937"/>
      <c r="D317" s="970">
        <v>46331</v>
      </c>
      <c r="E317" s="939" t="s">
        <v>192</v>
      </c>
      <c r="F317" s="956"/>
      <c r="G317" s="956"/>
      <c r="H317" s="941"/>
      <c r="I317" s="956"/>
      <c r="J317" s="956"/>
      <c r="K317" s="956"/>
      <c r="L317" s="956"/>
      <c r="M317" s="956"/>
      <c r="N317" s="956"/>
      <c r="O317" s="956"/>
      <c r="P317" s="956"/>
      <c r="Q317" s="941"/>
      <c r="R317" s="956"/>
      <c r="S317" s="956"/>
      <c r="T317" s="956"/>
      <c r="U317" s="957"/>
    </row>
    <row r="318" spans="1:21" ht="21.75" customHeight="1" x14ac:dyDescent="0.3">
      <c r="A318" s="935"/>
      <c r="B318" s="986"/>
      <c r="C318" s="937"/>
      <c r="D318" s="970">
        <v>46332</v>
      </c>
      <c r="E318" s="939" t="s">
        <v>193</v>
      </c>
      <c r="F318" s="956"/>
      <c r="G318" s="956"/>
      <c r="H318" s="941"/>
      <c r="I318" s="956"/>
      <c r="J318" s="956"/>
      <c r="K318" s="956"/>
      <c r="L318" s="956"/>
      <c r="M318" s="956"/>
      <c r="N318" s="956"/>
      <c r="O318" s="956"/>
      <c r="P318" s="956"/>
      <c r="Q318" s="941"/>
      <c r="R318" s="956"/>
      <c r="S318" s="956"/>
      <c r="T318" s="956"/>
      <c r="U318" s="957"/>
    </row>
    <row r="319" spans="1:21" ht="21.75" customHeight="1" x14ac:dyDescent="0.3">
      <c r="A319" s="935"/>
      <c r="B319" s="986"/>
      <c r="C319" s="937"/>
      <c r="D319" s="928">
        <v>46333</v>
      </c>
      <c r="E319" s="954" t="s">
        <v>194</v>
      </c>
      <c r="F319" s="959"/>
      <c r="G319" s="960"/>
      <c r="H319" s="961"/>
      <c r="I319" s="960"/>
      <c r="J319" s="960"/>
      <c r="K319" s="960"/>
      <c r="L319" s="960"/>
      <c r="M319" s="960"/>
      <c r="N319" s="960"/>
      <c r="O319" s="960"/>
      <c r="P319" s="960"/>
      <c r="Q319" s="961"/>
      <c r="R319" s="960"/>
      <c r="S319" s="960"/>
      <c r="T319" s="962"/>
      <c r="U319" s="957"/>
    </row>
    <row r="320" spans="1:21" ht="21.75" customHeight="1" x14ac:dyDescent="0.3">
      <c r="A320" s="935"/>
      <c r="B320" s="986"/>
      <c r="C320" s="963"/>
      <c r="D320" s="928">
        <v>46334</v>
      </c>
      <c r="E320" s="954" t="s">
        <v>195</v>
      </c>
      <c r="F320" s="964"/>
      <c r="G320" s="965"/>
      <c r="H320" s="966"/>
      <c r="I320" s="965"/>
      <c r="J320" s="965"/>
      <c r="K320" s="965"/>
      <c r="L320" s="965"/>
      <c r="M320" s="965"/>
      <c r="N320" s="965"/>
      <c r="O320" s="965"/>
      <c r="P320" s="965"/>
      <c r="Q320" s="966"/>
      <c r="R320" s="965"/>
      <c r="S320" s="965"/>
      <c r="T320" s="967"/>
      <c r="U320" s="957"/>
    </row>
    <row r="321" spans="1:21" ht="21.75" customHeight="1" x14ac:dyDescent="0.3">
      <c r="A321" s="935"/>
      <c r="B321" s="986"/>
      <c r="C321" s="927">
        <v>46</v>
      </c>
      <c r="D321" s="970">
        <v>46335</v>
      </c>
      <c r="E321" s="939" t="s">
        <v>189</v>
      </c>
      <c r="F321" s="956"/>
      <c r="G321" s="956"/>
      <c r="H321" s="941"/>
      <c r="I321" s="956"/>
      <c r="J321" s="956"/>
      <c r="K321" s="956"/>
      <c r="L321" s="956"/>
      <c r="M321" s="956"/>
      <c r="N321" s="956"/>
      <c r="O321" s="956"/>
      <c r="P321" s="956"/>
      <c r="Q321" s="941"/>
      <c r="R321" s="956"/>
      <c r="S321" s="956"/>
      <c r="T321" s="956"/>
      <c r="U321" s="957"/>
    </row>
    <row r="322" spans="1:21" ht="21.75" customHeight="1" x14ac:dyDescent="0.3">
      <c r="A322" s="935"/>
      <c r="B322" s="986"/>
      <c r="C322" s="937"/>
      <c r="D322" s="970">
        <v>46336</v>
      </c>
      <c r="E322" s="939" t="s">
        <v>190</v>
      </c>
      <c r="F322" s="956"/>
      <c r="G322" s="956"/>
      <c r="H322" s="941"/>
      <c r="I322" s="956"/>
      <c r="J322" s="956"/>
      <c r="K322" s="956"/>
      <c r="L322" s="956"/>
      <c r="M322" s="956"/>
      <c r="N322" s="956"/>
      <c r="O322" s="956"/>
      <c r="P322" s="956"/>
      <c r="Q322" s="941"/>
      <c r="R322" s="956"/>
      <c r="S322" s="956"/>
      <c r="T322" s="956"/>
      <c r="U322" s="957"/>
    </row>
    <row r="323" spans="1:21" ht="21.75" customHeight="1" x14ac:dyDescent="0.3">
      <c r="A323" s="935"/>
      <c r="B323" s="986"/>
      <c r="C323" s="937"/>
      <c r="D323" s="970">
        <v>46337</v>
      </c>
      <c r="E323" s="939" t="s">
        <v>191</v>
      </c>
      <c r="F323" s="956"/>
      <c r="G323" s="956"/>
      <c r="H323" s="941"/>
      <c r="I323" s="956"/>
      <c r="J323" s="956"/>
      <c r="K323" s="956"/>
      <c r="L323" s="956"/>
      <c r="M323" s="956"/>
      <c r="N323" s="956"/>
      <c r="O323" s="956"/>
      <c r="P323" s="956"/>
      <c r="Q323" s="941"/>
      <c r="R323" s="956"/>
      <c r="S323" s="956"/>
      <c r="T323" s="956"/>
      <c r="U323" s="957"/>
    </row>
    <row r="324" spans="1:21" ht="21.75" customHeight="1" x14ac:dyDescent="0.3">
      <c r="A324" s="935"/>
      <c r="B324" s="986"/>
      <c r="C324" s="937"/>
      <c r="D324" s="970">
        <v>46338</v>
      </c>
      <c r="E324" s="939" t="s">
        <v>192</v>
      </c>
      <c r="F324" s="956"/>
      <c r="G324" s="956"/>
      <c r="H324" s="941"/>
      <c r="I324" s="956"/>
      <c r="J324" s="956"/>
      <c r="K324" s="956"/>
      <c r="L324" s="956"/>
      <c r="M324" s="956"/>
      <c r="N324" s="956"/>
      <c r="O324" s="956"/>
      <c r="P324" s="956"/>
      <c r="Q324" s="941"/>
      <c r="R324" s="956"/>
      <c r="S324" s="956"/>
      <c r="T324" s="956"/>
      <c r="U324" s="957"/>
    </row>
    <row r="325" spans="1:21" ht="21.75" customHeight="1" x14ac:dyDescent="0.3">
      <c r="A325" s="935"/>
      <c r="B325" s="986"/>
      <c r="C325" s="937"/>
      <c r="D325" s="970">
        <v>46339</v>
      </c>
      <c r="E325" s="939" t="s">
        <v>193</v>
      </c>
      <c r="F325" s="956"/>
      <c r="G325" s="956"/>
      <c r="H325" s="941"/>
      <c r="I325" s="956"/>
      <c r="J325" s="956"/>
      <c r="K325" s="956"/>
      <c r="L325" s="956"/>
      <c r="M325" s="956"/>
      <c r="N325" s="956"/>
      <c r="O325" s="956"/>
      <c r="P325" s="956"/>
      <c r="Q325" s="941"/>
      <c r="R325" s="956"/>
      <c r="S325" s="956"/>
      <c r="T325" s="956"/>
      <c r="U325" s="957"/>
    </row>
    <row r="326" spans="1:21" ht="21.75" customHeight="1" x14ac:dyDescent="0.3">
      <c r="A326" s="935"/>
      <c r="B326" s="986"/>
      <c r="C326" s="937"/>
      <c r="D326" s="928">
        <v>46340</v>
      </c>
      <c r="E326" s="954" t="s">
        <v>194</v>
      </c>
      <c r="F326" s="959"/>
      <c r="G326" s="960"/>
      <c r="H326" s="961"/>
      <c r="I326" s="960"/>
      <c r="J326" s="960"/>
      <c r="K326" s="960"/>
      <c r="L326" s="960"/>
      <c r="M326" s="960"/>
      <c r="N326" s="960"/>
      <c r="O326" s="960"/>
      <c r="P326" s="960"/>
      <c r="Q326" s="961"/>
      <c r="R326" s="960"/>
      <c r="S326" s="960"/>
      <c r="T326" s="962"/>
      <c r="U326" s="957"/>
    </row>
    <row r="327" spans="1:21" ht="21.75" customHeight="1" x14ac:dyDescent="0.3">
      <c r="A327" s="935"/>
      <c r="B327" s="986"/>
      <c r="C327" s="963"/>
      <c r="D327" s="928">
        <v>46341</v>
      </c>
      <c r="E327" s="954" t="s">
        <v>195</v>
      </c>
      <c r="F327" s="964"/>
      <c r="G327" s="965"/>
      <c r="H327" s="966"/>
      <c r="I327" s="965"/>
      <c r="J327" s="965"/>
      <c r="K327" s="965"/>
      <c r="L327" s="965"/>
      <c r="M327" s="965"/>
      <c r="N327" s="965"/>
      <c r="O327" s="965"/>
      <c r="P327" s="965"/>
      <c r="Q327" s="966"/>
      <c r="R327" s="965"/>
      <c r="S327" s="965"/>
      <c r="T327" s="967"/>
      <c r="U327" s="957"/>
    </row>
    <row r="328" spans="1:21" ht="21.75" customHeight="1" x14ac:dyDescent="0.3">
      <c r="A328" s="935"/>
      <c r="B328" s="986"/>
      <c r="C328" s="927">
        <v>47</v>
      </c>
      <c r="D328" s="970">
        <v>46342</v>
      </c>
      <c r="E328" s="939" t="s">
        <v>189</v>
      </c>
      <c r="F328" s="956"/>
      <c r="G328" s="956"/>
      <c r="H328" s="941"/>
      <c r="I328" s="956"/>
      <c r="J328" s="956"/>
      <c r="K328" s="956"/>
      <c r="L328" s="956"/>
      <c r="M328" s="956"/>
      <c r="N328" s="956"/>
      <c r="O328" s="956"/>
      <c r="P328" s="956"/>
      <c r="Q328" s="941"/>
      <c r="R328" s="956"/>
      <c r="S328" s="956"/>
      <c r="T328" s="956"/>
      <c r="U328" s="957"/>
    </row>
    <row r="329" spans="1:21" ht="21.75" customHeight="1" x14ac:dyDescent="0.3">
      <c r="A329" s="935"/>
      <c r="B329" s="986"/>
      <c r="C329" s="937"/>
      <c r="D329" s="970">
        <v>46343</v>
      </c>
      <c r="E329" s="939" t="s">
        <v>190</v>
      </c>
      <c r="F329" s="956"/>
      <c r="G329" s="956"/>
      <c r="H329" s="941"/>
      <c r="I329" s="956"/>
      <c r="J329" s="956"/>
      <c r="K329" s="956"/>
      <c r="L329" s="956"/>
      <c r="M329" s="956"/>
      <c r="N329" s="956"/>
      <c r="O329" s="956"/>
      <c r="P329" s="956"/>
      <c r="Q329" s="941"/>
      <c r="R329" s="956"/>
      <c r="S329" s="956"/>
      <c r="T329" s="956"/>
      <c r="U329" s="957"/>
    </row>
    <row r="330" spans="1:21" ht="21.75" customHeight="1" x14ac:dyDescent="0.3">
      <c r="A330" s="935"/>
      <c r="B330" s="986"/>
      <c r="C330" s="937"/>
      <c r="D330" s="970">
        <v>46344</v>
      </c>
      <c r="E330" s="939" t="s">
        <v>191</v>
      </c>
      <c r="F330" s="956"/>
      <c r="G330" s="956"/>
      <c r="H330" s="941"/>
      <c r="I330" s="956"/>
      <c r="J330" s="956"/>
      <c r="K330" s="956"/>
      <c r="L330" s="956"/>
      <c r="M330" s="956"/>
      <c r="N330" s="956"/>
      <c r="O330" s="956"/>
      <c r="P330" s="956"/>
      <c r="Q330" s="941"/>
      <c r="R330" s="956"/>
      <c r="S330" s="956"/>
      <c r="T330" s="956"/>
      <c r="U330" s="957"/>
    </row>
    <row r="331" spans="1:21" ht="21.75" customHeight="1" x14ac:dyDescent="0.3">
      <c r="A331" s="935"/>
      <c r="B331" s="986"/>
      <c r="C331" s="937"/>
      <c r="D331" s="970">
        <v>46345</v>
      </c>
      <c r="E331" s="939" t="s">
        <v>192</v>
      </c>
      <c r="F331" s="956"/>
      <c r="G331" s="956"/>
      <c r="H331" s="941"/>
      <c r="I331" s="956"/>
      <c r="J331" s="956"/>
      <c r="K331" s="956"/>
      <c r="L331" s="956"/>
      <c r="M331" s="956"/>
      <c r="N331" s="956"/>
      <c r="O331" s="956"/>
      <c r="P331" s="956"/>
      <c r="Q331" s="941"/>
      <c r="R331" s="956"/>
      <c r="S331" s="956"/>
      <c r="T331" s="956"/>
      <c r="U331" s="957"/>
    </row>
    <row r="332" spans="1:21" ht="21.75" customHeight="1" x14ac:dyDescent="0.3">
      <c r="A332" s="935"/>
      <c r="B332" s="986"/>
      <c r="C332" s="937"/>
      <c r="D332" s="970">
        <v>46346</v>
      </c>
      <c r="E332" s="939" t="s">
        <v>193</v>
      </c>
      <c r="F332" s="956"/>
      <c r="G332" s="956"/>
      <c r="H332" s="941"/>
      <c r="I332" s="956"/>
      <c r="J332" s="956"/>
      <c r="K332" s="956"/>
      <c r="L332" s="956"/>
      <c r="M332" s="956"/>
      <c r="N332" s="956"/>
      <c r="O332" s="956"/>
      <c r="P332" s="956"/>
      <c r="Q332" s="941"/>
      <c r="R332" s="956"/>
      <c r="S332" s="956"/>
      <c r="T332" s="956"/>
      <c r="U332" s="957"/>
    </row>
    <row r="333" spans="1:21" ht="21.75" customHeight="1" x14ac:dyDescent="0.3">
      <c r="A333" s="935"/>
      <c r="B333" s="986"/>
      <c r="C333" s="937"/>
      <c r="D333" s="928">
        <v>46347</v>
      </c>
      <c r="E333" s="954" t="s">
        <v>194</v>
      </c>
      <c r="F333" s="959"/>
      <c r="G333" s="960"/>
      <c r="H333" s="961"/>
      <c r="I333" s="960"/>
      <c r="J333" s="960"/>
      <c r="K333" s="960"/>
      <c r="L333" s="960"/>
      <c r="M333" s="960"/>
      <c r="N333" s="960"/>
      <c r="O333" s="960"/>
      <c r="P333" s="960"/>
      <c r="Q333" s="961"/>
      <c r="R333" s="960"/>
      <c r="S333" s="960"/>
      <c r="T333" s="962"/>
      <c r="U333" s="957"/>
    </row>
    <row r="334" spans="1:21" ht="21.75" customHeight="1" x14ac:dyDescent="0.3">
      <c r="A334" s="935"/>
      <c r="B334" s="986"/>
      <c r="C334" s="963"/>
      <c r="D334" s="928">
        <v>46348</v>
      </c>
      <c r="E334" s="954" t="s">
        <v>195</v>
      </c>
      <c r="F334" s="964"/>
      <c r="G334" s="965"/>
      <c r="H334" s="966"/>
      <c r="I334" s="965"/>
      <c r="J334" s="965"/>
      <c r="K334" s="965"/>
      <c r="L334" s="965"/>
      <c r="M334" s="965"/>
      <c r="N334" s="965"/>
      <c r="O334" s="965"/>
      <c r="P334" s="965"/>
      <c r="Q334" s="966"/>
      <c r="R334" s="965"/>
      <c r="S334" s="965"/>
      <c r="T334" s="967"/>
      <c r="U334" s="957"/>
    </row>
    <row r="335" spans="1:21" ht="21.75" customHeight="1" x14ac:dyDescent="0.3">
      <c r="A335" s="935"/>
      <c r="B335" s="986"/>
      <c r="C335" s="927">
        <v>48</v>
      </c>
      <c r="D335" s="970">
        <v>46349</v>
      </c>
      <c r="E335" s="939" t="s">
        <v>189</v>
      </c>
      <c r="F335" s="956"/>
      <c r="G335" s="956"/>
      <c r="H335" s="941"/>
      <c r="I335" s="956"/>
      <c r="J335" s="956"/>
      <c r="K335" s="956"/>
      <c r="L335" s="956"/>
      <c r="M335" s="956"/>
      <c r="N335" s="956"/>
      <c r="O335" s="956"/>
      <c r="P335" s="956"/>
      <c r="Q335" s="941"/>
      <c r="R335" s="956"/>
      <c r="S335" s="956"/>
      <c r="T335" s="956"/>
      <c r="U335" s="957"/>
    </row>
    <row r="336" spans="1:21" ht="21.75" customHeight="1" x14ac:dyDescent="0.3">
      <c r="A336" s="935"/>
      <c r="B336" s="986"/>
      <c r="C336" s="937"/>
      <c r="D336" s="970">
        <v>46350</v>
      </c>
      <c r="E336" s="939" t="s">
        <v>190</v>
      </c>
      <c r="F336" s="956"/>
      <c r="G336" s="956"/>
      <c r="H336" s="941"/>
      <c r="I336" s="956"/>
      <c r="J336" s="956"/>
      <c r="K336" s="956"/>
      <c r="L336" s="956"/>
      <c r="M336" s="956"/>
      <c r="N336" s="956"/>
      <c r="O336" s="956"/>
      <c r="P336" s="956"/>
      <c r="Q336" s="941"/>
      <c r="R336" s="956"/>
      <c r="S336" s="956"/>
      <c r="T336" s="956"/>
      <c r="U336" s="957"/>
    </row>
    <row r="337" spans="1:21" ht="21.75" customHeight="1" x14ac:dyDescent="0.3">
      <c r="A337" s="935"/>
      <c r="B337" s="986"/>
      <c r="C337" s="937"/>
      <c r="D337" s="970">
        <v>46351</v>
      </c>
      <c r="E337" s="939" t="s">
        <v>191</v>
      </c>
      <c r="F337" s="956"/>
      <c r="G337" s="956"/>
      <c r="H337" s="941"/>
      <c r="I337" s="956"/>
      <c r="J337" s="956"/>
      <c r="K337" s="956"/>
      <c r="L337" s="956"/>
      <c r="M337" s="956"/>
      <c r="N337" s="956"/>
      <c r="O337" s="956"/>
      <c r="P337" s="956"/>
      <c r="Q337" s="941"/>
      <c r="R337" s="956"/>
      <c r="S337" s="956"/>
      <c r="T337" s="956"/>
      <c r="U337" s="957"/>
    </row>
    <row r="338" spans="1:21" ht="21.75" customHeight="1" x14ac:dyDescent="0.3">
      <c r="A338" s="935"/>
      <c r="B338" s="986"/>
      <c r="C338" s="937"/>
      <c r="D338" s="970">
        <v>46352</v>
      </c>
      <c r="E338" s="939" t="s">
        <v>192</v>
      </c>
      <c r="F338" s="956"/>
      <c r="G338" s="956"/>
      <c r="H338" s="941"/>
      <c r="I338" s="956"/>
      <c r="J338" s="956"/>
      <c r="K338" s="956"/>
      <c r="L338" s="956"/>
      <c r="M338" s="956"/>
      <c r="N338" s="956"/>
      <c r="O338" s="956"/>
      <c r="P338" s="956"/>
      <c r="Q338" s="941"/>
      <c r="R338" s="956"/>
      <c r="S338" s="956"/>
      <c r="T338" s="956"/>
      <c r="U338" s="957"/>
    </row>
    <row r="339" spans="1:21" ht="21.75" customHeight="1" x14ac:dyDescent="0.3">
      <c r="A339" s="935"/>
      <c r="B339" s="986"/>
      <c r="C339" s="937"/>
      <c r="D339" s="970">
        <v>46353</v>
      </c>
      <c r="E339" s="939" t="s">
        <v>193</v>
      </c>
      <c r="F339" s="956"/>
      <c r="G339" s="956"/>
      <c r="H339" s="941"/>
      <c r="I339" s="956"/>
      <c r="J339" s="956"/>
      <c r="K339" s="956"/>
      <c r="L339" s="956"/>
      <c r="M339" s="956"/>
      <c r="N339" s="956"/>
      <c r="O339" s="956"/>
      <c r="P339" s="956"/>
      <c r="Q339" s="941"/>
      <c r="R339" s="956"/>
      <c r="S339" s="956"/>
      <c r="T339" s="956"/>
      <c r="U339" s="957"/>
    </row>
    <row r="340" spans="1:21" ht="21.75" customHeight="1" x14ac:dyDescent="0.3">
      <c r="A340" s="935"/>
      <c r="B340" s="986"/>
      <c r="C340" s="937"/>
      <c r="D340" s="928">
        <v>46354</v>
      </c>
      <c r="E340" s="954" t="s">
        <v>194</v>
      </c>
      <c r="F340" s="959"/>
      <c r="G340" s="960"/>
      <c r="H340" s="961"/>
      <c r="I340" s="960"/>
      <c r="J340" s="960"/>
      <c r="K340" s="960"/>
      <c r="L340" s="960"/>
      <c r="M340" s="960"/>
      <c r="N340" s="960"/>
      <c r="O340" s="960"/>
      <c r="P340" s="960"/>
      <c r="Q340" s="961"/>
      <c r="R340" s="960"/>
      <c r="S340" s="960"/>
      <c r="T340" s="962"/>
      <c r="U340" s="957"/>
    </row>
    <row r="341" spans="1:21" ht="21.75" customHeight="1" x14ac:dyDescent="0.3">
      <c r="A341" s="935"/>
      <c r="B341" s="986"/>
      <c r="C341" s="963"/>
      <c r="D341" s="928">
        <v>46355</v>
      </c>
      <c r="E341" s="954" t="s">
        <v>195</v>
      </c>
      <c r="F341" s="964"/>
      <c r="G341" s="965"/>
      <c r="H341" s="966"/>
      <c r="I341" s="965"/>
      <c r="J341" s="965"/>
      <c r="K341" s="965"/>
      <c r="L341" s="965"/>
      <c r="M341" s="965"/>
      <c r="N341" s="965"/>
      <c r="O341" s="965"/>
      <c r="P341" s="965"/>
      <c r="Q341" s="966"/>
      <c r="R341" s="965"/>
      <c r="S341" s="965"/>
      <c r="T341" s="967"/>
      <c r="U341" s="957"/>
    </row>
    <row r="342" spans="1:21" ht="21.75" customHeight="1" x14ac:dyDescent="0.3">
      <c r="A342" s="935"/>
      <c r="B342" s="986"/>
      <c r="C342" s="927">
        <v>49</v>
      </c>
      <c r="D342" s="970">
        <v>46356</v>
      </c>
      <c r="E342" s="939" t="s">
        <v>189</v>
      </c>
      <c r="F342" s="956"/>
      <c r="G342" s="956"/>
      <c r="H342" s="941"/>
      <c r="I342" s="956"/>
      <c r="J342" s="956"/>
      <c r="K342" s="956"/>
      <c r="L342" s="956"/>
      <c r="M342" s="956"/>
      <c r="N342" s="956"/>
      <c r="O342" s="956"/>
      <c r="P342" s="956"/>
      <c r="Q342" s="941"/>
      <c r="R342" s="956"/>
      <c r="S342" s="956"/>
      <c r="T342" s="956"/>
      <c r="U342" s="957"/>
    </row>
    <row r="343" spans="1:21" ht="21.75" customHeight="1" x14ac:dyDescent="0.3">
      <c r="A343" s="935"/>
      <c r="B343" s="986">
        <v>46357</v>
      </c>
      <c r="C343" s="937"/>
      <c r="D343" s="970">
        <v>46357</v>
      </c>
      <c r="E343" s="939" t="s">
        <v>190</v>
      </c>
      <c r="F343" s="956"/>
      <c r="G343" s="956"/>
      <c r="H343" s="941"/>
      <c r="I343" s="956"/>
      <c r="J343" s="956"/>
      <c r="K343" s="956"/>
      <c r="L343" s="956"/>
      <c r="M343" s="956"/>
      <c r="N343" s="956"/>
      <c r="O343" s="956"/>
      <c r="P343" s="956"/>
      <c r="Q343" s="941"/>
      <c r="R343" s="956"/>
      <c r="S343" s="956"/>
      <c r="T343" s="956"/>
      <c r="U343" s="957"/>
    </row>
    <row r="344" spans="1:21" ht="21.75" customHeight="1" x14ac:dyDescent="0.3">
      <c r="A344" s="935"/>
      <c r="B344" s="986"/>
      <c r="C344" s="937"/>
      <c r="D344" s="970">
        <v>46358</v>
      </c>
      <c r="E344" s="939" t="s">
        <v>191</v>
      </c>
      <c r="F344" s="956"/>
      <c r="G344" s="956"/>
      <c r="H344" s="941"/>
      <c r="I344" s="956"/>
      <c r="J344" s="956"/>
      <c r="K344" s="956"/>
      <c r="L344" s="956"/>
      <c r="M344" s="956"/>
      <c r="N344" s="956"/>
      <c r="O344" s="956"/>
      <c r="P344" s="956"/>
      <c r="Q344" s="941"/>
      <c r="R344" s="956"/>
      <c r="S344" s="956"/>
      <c r="T344" s="956"/>
      <c r="U344" s="957"/>
    </row>
    <row r="345" spans="1:21" ht="21.75" customHeight="1" x14ac:dyDescent="0.3">
      <c r="A345" s="935"/>
      <c r="B345" s="986"/>
      <c r="C345" s="937"/>
      <c r="D345" s="970">
        <v>46359</v>
      </c>
      <c r="E345" s="939" t="s">
        <v>192</v>
      </c>
      <c r="F345" s="956"/>
      <c r="G345" s="956"/>
      <c r="H345" s="941"/>
      <c r="I345" s="956"/>
      <c r="J345" s="956"/>
      <c r="K345" s="956"/>
      <c r="L345" s="956"/>
      <c r="M345" s="956"/>
      <c r="N345" s="956"/>
      <c r="O345" s="956"/>
      <c r="P345" s="956"/>
      <c r="Q345" s="941"/>
      <c r="R345" s="956"/>
      <c r="S345" s="956"/>
      <c r="T345" s="956"/>
      <c r="U345" s="957"/>
    </row>
    <row r="346" spans="1:21" ht="21.75" customHeight="1" x14ac:dyDescent="0.3">
      <c r="A346" s="935"/>
      <c r="B346" s="986"/>
      <c r="C346" s="937"/>
      <c r="D346" s="970">
        <v>46360</v>
      </c>
      <c r="E346" s="939" t="s">
        <v>193</v>
      </c>
      <c r="F346" s="956"/>
      <c r="G346" s="956"/>
      <c r="H346" s="941"/>
      <c r="I346" s="956"/>
      <c r="J346" s="956"/>
      <c r="K346" s="956"/>
      <c r="L346" s="956"/>
      <c r="M346" s="956"/>
      <c r="N346" s="956"/>
      <c r="O346" s="956"/>
      <c r="P346" s="956"/>
      <c r="Q346" s="941"/>
      <c r="R346" s="956"/>
      <c r="S346" s="956"/>
      <c r="T346" s="956"/>
      <c r="U346" s="957"/>
    </row>
    <row r="347" spans="1:21" ht="21.75" customHeight="1" x14ac:dyDescent="0.3">
      <c r="A347" s="935"/>
      <c r="B347" s="986"/>
      <c r="C347" s="937"/>
      <c r="D347" s="928">
        <v>46361</v>
      </c>
      <c r="E347" s="954" t="s">
        <v>194</v>
      </c>
      <c r="F347" s="959"/>
      <c r="G347" s="960"/>
      <c r="H347" s="961"/>
      <c r="I347" s="960"/>
      <c r="J347" s="960"/>
      <c r="K347" s="960"/>
      <c r="L347" s="960"/>
      <c r="M347" s="960"/>
      <c r="N347" s="960"/>
      <c r="O347" s="960"/>
      <c r="P347" s="960"/>
      <c r="Q347" s="961"/>
      <c r="R347" s="960"/>
      <c r="S347" s="960"/>
      <c r="T347" s="962"/>
      <c r="U347" s="957"/>
    </row>
    <row r="348" spans="1:21" ht="21.75" customHeight="1" x14ac:dyDescent="0.3">
      <c r="A348" s="935"/>
      <c r="B348" s="986"/>
      <c r="C348" s="963"/>
      <c r="D348" s="928">
        <v>46362</v>
      </c>
      <c r="E348" s="954" t="s">
        <v>195</v>
      </c>
      <c r="F348" s="964"/>
      <c r="G348" s="965"/>
      <c r="H348" s="966"/>
      <c r="I348" s="965"/>
      <c r="J348" s="965"/>
      <c r="K348" s="965"/>
      <c r="L348" s="965"/>
      <c r="M348" s="965"/>
      <c r="N348" s="965"/>
      <c r="O348" s="965"/>
      <c r="P348" s="965"/>
      <c r="Q348" s="966"/>
      <c r="R348" s="965"/>
      <c r="S348" s="965"/>
      <c r="T348" s="967"/>
      <c r="U348" s="957"/>
    </row>
    <row r="349" spans="1:21" ht="21.75" customHeight="1" x14ac:dyDescent="0.3">
      <c r="A349" s="935"/>
      <c r="B349" s="986"/>
      <c r="C349" s="927">
        <v>50</v>
      </c>
      <c r="D349" s="970">
        <v>46363</v>
      </c>
      <c r="E349" s="947" t="s">
        <v>189</v>
      </c>
      <c r="F349" s="948"/>
      <c r="G349" s="951"/>
      <c r="H349" s="952"/>
      <c r="I349" s="951"/>
      <c r="J349" s="951"/>
      <c r="K349" s="951"/>
      <c r="L349" s="951"/>
      <c r="M349" s="951"/>
      <c r="N349" s="951"/>
      <c r="O349" s="951"/>
      <c r="P349" s="951"/>
      <c r="Q349" s="952"/>
      <c r="R349" s="951"/>
      <c r="S349" s="951"/>
      <c r="T349" s="953"/>
      <c r="U349" s="943"/>
    </row>
    <row r="350" spans="1:21" ht="21.75" customHeight="1" x14ac:dyDescent="0.3">
      <c r="A350" s="935"/>
      <c r="B350" s="986"/>
      <c r="C350" s="937"/>
      <c r="D350" s="928">
        <v>46364</v>
      </c>
      <c r="E350" s="954" t="s">
        <v>190</v>
      </c>
      <c r="F350" s="930"/>
      <c r="G350" s="931"/>
      <c r="H350" s="932"/>
      <c r="I350" s="931"/>
      <c r="J350" s="931"/>
      <c r="K350" s="931"/>
      <c r="L350" s="931"/>
      <c r="M350" s="931"/>
      <c r="N350" s="931"/>
      <c r="O350" s="931"/>
      <c r="P350" s="931"/>
      <c r="Q350" s="932"/>
      <c r="R350" s="931"/>
      <c r="S350" s="931"/>
      <c r="T350" s="933"/>
      <c r="U350" s="957"/>
    </row>
    <row r="351" spans="1:21" ht="21.75" customHeight="1" x14ac:dyDescent="0.3">
      <c r="A351" s="935"/>
      <c r="B351" s="986"/>
      <c r="C351" s="937"/>
      <c r="D351" s="970">
        <v>46365</v>
      </c>
      <c r="E351" s="939" t="s">
        <v>191</v>
      </c>
      <c r="F351" s="956"/>
      <c r="G351" s="956"/>
      <c r="H351" s="941"/>
      <c r="I351" s="956"/>
      <c r="J351" s="956"/>
      <c r="K351" s="956"/>
      <c r="L351" s="956"/>
      <c r="M351" s="956"/>
      <c r="N351" s="956"/>
      <c r="O351" s="956"/>
      <c r="P351" s="956"/>
      <c r="Q351" s="941"/>
      <c r="R351" s="956"/>
      <c r="S351" s="956"/>
      <c r="T351" s="956"/>
      <c r="U351" s="957"/>
    </row>
    <row r="352" spans="1:21" ht="21.75" customHeight="1" x14ac:dyDescent="0.3">
      <c r="A352" s="935"/>
      <c r="B352" s="986"/>
      <c r="C352" s="937"/>
      <c r="D352" s="970">
        <v>46366</v>
      </c>
      <c r="E352" s="939" t="s">
        <v>192</v>
      </c>
      <c r="F352" s="956"/>
      <c r="G352" s="956"/>
      <c r="H352" s="941"/>
      <c r="I352" s="956"/>
      <c r="J352" s="956"/>
      <c r="K352" s="956"/>
      <c r="L352" s="956"/>
      <c r="M352" s="956"/>
      <c r="N352" s="956"/>
      <c r="O352" s="956"/>
      <c r="P352" s="956"/>
      <c r="Q352" s="941"/>
      <c r="R352" s="956"/>
      <c r="S352" s="956"/>
      <c r="T352" s="956"/>
      <c r="U352" s="957"/>
    </row>
    <row r="353" spans="1:21" ht="21.75" customHeight="1" x14ac:dyDescent="0.3">
      <c r="A353" s="935"/>
      <c r="B353" s="986"/>
      <c r="C353" s="937"/>
      <c r="D353" s="970">
        <v>46367</v>
      </c>
      <c r="E353" s="939" t="s">
        <v>193</v>
      </c>
      <c r="F353" s="956"/>
      <c r="G353" s="956"/>
      <c r="H353" s="941"/>
      <c r="I353" s="956"/>
      <c r="J353" s="956"/>
      <c r="K353" s="956"/>
      <c r="L353" s="956"/>
      <c r="M353" s="956"/>
      <c r="N353" s="956"/>
      <c r="O353" s="956"/>
      <c r="P353" s="956"/>
      <c r="Q353" s="941"/>
      <c r="R353" s="956"/>
      <c r="S353" s="956"/>
      <c r="T353" s="956"/>
      <c r="U353" s="957"/>
    </row>
    <row r="354" spans="1:21" ht="21.75" customHeight="1" x14ac:dyDescent="0.3">
      <c r="A354" s="935"/>
      <c r="B354" s="986"/>
      <c r="C354" s="937"/>
      <c r="D354" s="928">
        <v>46368</v>
      </c>
      <c r="E354" s="954" t="s">
        <v>194</v>
      </c>
      <c r="F354" s="959"/>
      <c r="G354" s="960"/>
      <c r="H354" s="961"/>
      <c r="I354" s="960"/>
      <c r="J354" s="960"/>
      <c r="K354" s="960"/>
      <c r="L354" s="960"/>
      <c r="M354" s="960"/>
      <c r="N354" s="960"/>
      <c r="O354" s="960"/>
      <c r="P354" s="960"/>
      <c r="Q354" s="961"/>
      <c r="R354" s="960"/>
      <c r="S354" s="960"/>
      <c r="T354" s="962"/>
      <c r="U354" s="957"/>
    </row>
    <row r="355" spans="1:21" ht="21.75" customHeight="1" x14ac:dyDescent="0.3">
      <c r="A355" s="935"/>
      <c r="B355" s="986"/>
      <c r="C355" s="963"/>
      <c r="D355" s="928">
        <v>46369</v>
      </c>
      <c r="E355" s="954" t="s">
        <v>195</v>
      </c>
      <c r="F355" s="964"/>
      <c r="G355" s="965"/>
      <c r="H355" s="966"/>
      <c r="I355" s="965"/>
      <c r="J355" s="965"/>
      <c r="K355" s="965"/>
      <c r="L355" s="965"/>
      <c r="M355" s="965"/>
      <c r="N355" s="965"/>
      <c r="O355" s="965"/>
      <c r="P355" s="965"/>
      <c r="Q355" s="966"/>
      <c r="R355" s="965"/>
      <c r="S355" s="965"/>
      <c r="T355" s="967"/>
      <c r="U355" s="957"/>
    </row>
    <row r="356" spans="1:21" ht="21.75" customHeight="1" x14ac:dyDescent="0.3">
      <c r="A356" s="935"/>
      <c r="B356" s="986"/>
      <c r="C356" s="927">
        <v>51</v>
      </c>
      <c r="D356" s="970">
        <v>46370</v>
      </c>
      <c r="E356" s="939" t="s">
        <v>189</v>
      </c>
      <c r="F356" s="956"/>
      <c r="G356" s="956"/>
      <c r="H356" s="941"/>
      <c r="I356" s="956"/>
      <c r="J356" s="956"/>
      <c r="K356" s="956"/>
      <c r="L356" s="956"/>
      <c r="M356" s="956"/>
      <c r="N356" s="956"/>
      <c r="O356" s="956"/>
      <c r="P356" s="956"/>
      <c r="Q356" s="941"/>
      <c r="R356" s="956"/>
      <c r="S356" s="956"/>
      <c r="T356" s="956"/>
      <c r="U356" s="957"/>
    </row>
    <row r="357" spans="1:21" ht="21.75" customHeight="1" x14ac:dyDescent="0.3">
      <c r="A357" s="935"/>
      <c r="B357" s="986"/>
      <c r="C357" s="937"/>
      <c r="D357" s="970">
        <v>46371</v>
      </c>
      <c r="E357" s="939" t="s">
        <v>190</v>
      </c>
      <c r="F357" s="956"/>
      <c r="G357" s="956"/>
      <c r="H357" s="941"/>
      <c r="I357" s="956"/>
      <c r="J357" s="956"/>
      <c r="K357" s="956"/>
      <c r="L357" s="956"/>
      <c r="M357" s="956"/>
      <c r="N357" s="956"/>
      <c r="O357" s="956"/>
      <c r="P357" s="956"/>
      <c r="Q357" s="941"/>
      <c r="R357" s="956"/>
      <c r="S357" s="956"/>
      <c r="T357" s="956"/>
      <c r="U357" s="957"/>
    </row>
    <row r="358" spans="1:21" ht="21.75" customHeight="1" x14ac:dyDescent="0.3">
      <c r="A358" s="935"/>
      <c r="B358" s="986"/>
      <c r="C358" s="937"/>
      <c r="D358" s="970">
        <v>46372</v>
      </c>
      <c r="E358" s="939" t="s">
        <v>191</v>
      </c>
      <c r="F358" s="956"/>
      <c r="G358" s="956"/>
      <c r="H358" s="941"/>
      <c r="I358" s="956"/>
      <c r="J358" s="956"/>
      <c r="K358" s="956"/>
      <c r="L358" s="956"/>
      <c r="M358" s="956"/>
      <c r="N358" s="956"/>
      <c r="O358" s="956"/>
      <c r="P358" s="956"/>
      <c r="Q358" s="941"/>
      <c r="R358" s="956"/>
      <c r="S358" s="956"/>
      <c r="T358" s="956"/>
      <c r="U358" s="957"/>
    </row>
    <row r="359" spans="1:21" ht="21.75" customHeight="1" x14ac:dyDescent="0.3">
      <c r="A359" s="935"/>
      <c r="B359" s="986"/>
      <c r="C359" s="937"/>
      <c r="D359" s="970">
        <v>46373</v>
      </c>
      <c r="E359" s="939" t="s">
        <v>192</v>
      </c>
      <c r="F359" s="956"/>
      <c r="G359" s="956"/>
      <c r="H359" s="941"/>
      <c r="I359" s="956"/>
      <c r="J359" s="956"/>
      <c r="K359" s="956"/>
      <c r="L359" s="956"/>
      <c r="M359" s="956"/>
      <c r="N359" s="956"/>
      <c r="O359" s="956"/>
      <c r="P359" s="956"/>
      <c r="Q359" s="941"/>
      <c r="R359" s="956"/>
      <c r="S359" s="956"/>
      <c r="T359" s="956"/>
      <c r="U359" s="957"/>
    </row>
    <row r="360" spans="1:21" ht="21.75" customHeight="1" x14ac:dyDescent="0.3">
      <c r="A360" s="935"/>
      <c r="B360" s="986"/>
      <c r="C360" s="937"/>
      <c r="D360" s="970">
        <v>46374</v>
      </c>
      <c r="E360" s="939" t="s">
        <v>193</v>
      </c>
      <c r="F360" s="956"/>
      <c r="G360" s="956"/>
      <c r="H360" s="941"/>
      <c r="I360" s="956"/>
      <c r="J360" s="956"/>
      <c r="K360" s="956"/>
      <c r="L360" s="956"/>
      <c r="M360" s="956"/>
      <c r="N360" s="956"/>
      <c r="O360" s="956"/>
      <c r="P360" s="956"/>
      <c r="Q360" s="941"/>
      <c r="R360" s="956"/>
      <c r="S360" s="956"/>
      <c r="T360" s="956"/>
      <c r="U360" s="957"/>
    </row>
    <row r="361" spans="1:21" ht="21.75" customHeight="1" x14ac:dyDescent="0.3">
      <c r="A361" s="935"/>
      <c r="B361" s="986"/>
      <c r="C361" s="937"/>
      <c r="D361" s="928">
        <v>46375</v>
      </c>
      <c r="E361" s="954" t="s">
        <v>194</v>
      </c>
      <c r="F361" s="959"/>
      <c r="G361" s="960"/>
      <c r="H361" s="961"/>
      <c r="I361" s="960"/>
      <c r="J361" s="960"/>
      <c r="K361" s="960"/>
      <c r="L361" s="960"/>
      <c r="M361" s="960"/>
      <c r="N361" s="960"/>
      <c r="O361" s="960"/>
      <c r="P361" s="960"/>
      <c r="Q361" s="961"/>
      <c r="R361" s="960"/>
      <c r="S361" s="960"/>
      <c r="T361" s="962"/>
      <c r="U361" s="957"/>
    </row>
    <row r="362" spans="1:21" ht="21.75" customHeight="1" x14ac:dyDescent="0.3">
      <c r="A362" s="935"/>
      <c r="B362" s="986"/>
      <c r="C362" s="963"/>
      <c r="D362" s="928">
        <v>46376</v>
      </c>
      <c r="E362" s="954" t="s">
        <v>195</v>
      </c>
      <c r="F362" s="964"/>
      <c r="G362" s="965"/>
      <c r="H362" s="966"/>
      <c r="I362" s="965"/>
      <c r="J362" s="965"/>
      <c r="K362" s="965"/>
      <c r="L362" s="965"/>
      <c r="M362" s="965"/>
      <c r="N362" s="965"/>
      <c r="O362" s="965"/>
      <c r="P362" s="965"/>
      <c r="Q362" s="966"/>
      <c r="R362" s="965"/>
      <c r="S362" s="965"/>
      <c r="T362" s="967"/>
      <c r="U362" s="957"/>
    </row>
    <row r="363" spans="1:21" ht="21.75" customHeight="1" x14ac:dyDescent="0.3">
      <c r="A363" s="935"/>
      <c r="B363" s="986"/>
      <c r="C363" s="927">
        <v>52</v>
      </c>
      <c r="D363" s="970">
        <v>46377</v>
      </c>
      <c r="E363" s="939" t="s">
        <v>189</v>
      </c>
      <c r="F363" s="956"/>
      <c r="G363" s="956"/>
      <c r="H363" s="941"/>
      <c r="I363" s="956"/>
      <c r="J363" s="956"/>
      <c r="K363" s="956"/>
      <c r="L363" s="956"/>
      <c r="M363" s="956"/>
      <c r="N363" s="956"/>
      <c r="O363" s="956"/>
      <c r="P363" s="956"/>
      <c r="Q363" s="941"/>
      <c r="R363" s="956"/>
      <c r="S363" s="956"/>
      <c r="T363" s="956"/>
      <c r="U363" s="957"/>
    </row>
    <row r="364" spans="1:21" ht="21.75" customHeight="1" x14ac:dyDescent="0.3">
      <c r="A364" s="935"/>
      <c r="B364" s="986"/>
      <c r="C364" s="937"/>
      <c r="D364" s="970">
        <v>46378</v>
      </c>
      <c r="E364" s="939" t="s">
        <v>190</v>
      </c>
      <c r="F364" s="956"/>
      <c r="G364" s="956"/>
      <c r="H364" s="941"/>
      <c r="I364" s="956"/>
      <c r="J364" s="956"/>
      <c r="K364" s="956"/>
      <c r="L364" s="956"/>
      <c r="M364" s="956"/>
      <c r="N364" s="956"/>
      <c r="O364" s="956"/>
      <c r="P364" s="956"/>
      <c r="Q364" s="941"/>
      <c r="R364" s="956"/>
      <c r="S364" s="956"/>
      <c r="T364" s="956"/>
      <c r="U364" s="957"/>
    </row>
    <row r="365" spans="1:21" ht="21.75" customHeight="1" x14ac:dyDescent="0.3">
      <c r="A365" s="935"/>
      <c r="B365" s="986"/>
      <c r="C365" s="937"/>
      <c r="D365" s="970">
        <v>46379</v>
      </c>
      <c r="E365" s="939" t="s">
        <v>191</v>
      </c>
      <c r="F365" s="956"/>
      <c r="G365" s="956"/>
      <c r="H365" s="941"/>
      <c r="I365" s="956"/>
      <c r="J365" s="956"/>
      <c r="K365" s="956"/>
      <c r="L365" s="956"/>
      <c r="M365" s="956"/>
      <c r="N365" s="956"/>
      <c r="O365" s="956"/>
      <c r="P365" s="956"/>
      <c r="Q365" s="941"/>
      <c r="R365" s="956"/>
      <c r="S365" s="956"/>
      <c r="T365" s="956"/>
      <c r="U365" s="957"/>
    </row>
    <row r="366" spans="1:21" ht="21.75" customHeight="1" x14ac:dyDescent="0.3">
      <c r="A366" s="935"/>
      <c r="B366" s="986"/>
      <c r="C366" s="937"/>
      <c r="D366" s="970">
        <v>46380</v>
      </c>
      <c r="E366" s="947" t="s">
        <v>192</v>
      </c>
      <c r="F366" s="956"/>
      <c r="G366" s="956"/>
      <c r="H366" s="941"/>
      <c r="I366" s="956"/>
      <c r="J366" s="956"/>
      <c r="K366" s="956"/>
      <c r="L366" s="956"/>
      <c r="M366" s="956"/>
      <c r="N366" s="956"/>
      <c r="O366" s="956"/>
      <c r="P366" s="956"/>
      <c r="Q366" s="941"/>
      <c r="R366" s="956"/>
      <c r="S366" s="956"/>
      <c r="T366" s="956"/>
      <c r="U366" s="943"/>
    </row>
    <row r="367" spans="1:21" ht="21.75" customHeight="1" x14ac:dyDescent="0.3">
      <c r="A367" s="935"/>
      <c r="B367" s="986"/>
      <c r="C367" s="937"/>
      <c r="D367" s="928">
        <v>46381</v>
      </c>
      <c r="E367" s="954" t="s">
        <v>193</v>
      </c>
      <c r="F367" s="959"/>
      <c r="G367" s="960"/>
      <c r="H367" s="961"/>
      <c r="I367" s="960"/>
      <c r="J367" s="960"/>
      <c r="K367" s="960"/>
      <c r="L367" s="960"/>
      <c r="M367" s="960"/>
      <c r="N367" s="960"/>
      <c r="O367" s="960"/>
      <c r="P367" s="960"/>
      <c r="Q367" s="961"/>
      <c r="R367" s="960"/>
      <c r="S367" s="960"/>
      <c r="T367" s="962"/>
      <c r="U367" s="957"/>
    </row>
    <row r="368" spans="1:21" ht="21.75" customHeight="1" x14ac:dyDescent="0.3">
      <c r="A368" s="935"/>
      <c r="B368" s="986"/>
      <c r="C368" s="937"/>
      <c r="D368" s="928">
        <v>46382</v>
      </c>
      <c r="E368" s="954" t="s">
        <v>194</v>
      </c>
      <c r="F368" s="975"/>
      <c r="G368" s="976"/>
      <c r="H368" s="977"/>
      <c r="I368" s="976"/>
      <c r="J368" s="978"/>
      <c r="K368" s="978"/>
      <c r="L368" s="978"/>
      <c r="M368" s="978"/>
      <c r="N368" s="976"/>
      <c r="O368" s="978"/>
      <c r="P368" s="976"/>
      <c r="Q368" s="978"/>
      <c r="R368" s="979"/>
      <c r="S368" s="976"/>
      <c r="T368" s="980"/>
      <c r="U368" s="957"/>
    </row>
    <row r="369" spans="1:21" ht="21.75" customHeight="1" x14ac:dyDescent="0.3">
      <c r="A369" s="935"/>
      <c r="B369" s="986"/>
      <c r="C369" s="963"/>
      <c r="D369" s="928">
        <v>46383</v>
      </c>
      <c r="E369" s="954" t="s">
        <v>195</v>
      </c>
      <c r="F369" s="964"/>
      <c r="G369" s="965"/>
      <c r="H369" s="966"/>
      <c r="I369" s="965"/>
      <c r="J369" s="965"/>
      <c r="K369" s="965"/>
      <c r="L369" s="965"/>
      <c r="M369" s="965"/>
      <c r="N369" s="965"/>
      <c r="O369" s="965"/>
      <c r="P369" s="965"/>
      <c r="Q369" s="966"/>
      <c r="R369" s="965"/>
      <c r="S369" s="965"/>
      <c r="T369" s="967"/>
      <c r="U369" s="957"/>
    </row>
    <row r="370" spans="1:21" ht="21.75" customHeight="1" x14ac:dyDescent="0.3">
      <c r="A370" s="935"/>
      <c r="B370" s="986"/>
      <c r="C370" s="927">
        <v>53</v>
      </c>
      <c r="D370" s="970">
        <v>46384</v>
      </c>
      <c r="E370" s="939" t="s">
        <v>189</v>
      </c>
      <c r="F370" s="956"/>
      <c r="G370" s="956"/>
      <c r="H370" s="941"/>
      <c r="I370" s="956"/>
      <c r="J370" s="956"/>
      <c r="K370" s="956"/>
      <c r="L370" s="956"/>
      <c r="M370" s="956"/>
      <c r="N370" s="956"/>
      <c r="O370" s="956"/>
      <c r="P370" s="956"/>
      <c r="Q370" s="941"/>
      <c r="R370" s="956"/>
      <c r="S370" s="956"/>
      <c r="T370" s="956"/>
      <c r="U370" s="957"/>
    </row>
    <row r="371" spans="1:21" ht="21.75" customHeight="1" x14ac:dyDescent="0.3">
      <c r="A371" s="935"/>
      <c r="B371" s="986"/>
      <c r="C371" s="937"/>
      <c r="D371" s="970">
        <v>46385</v>
      </c>
      <c r="E371" s="939" t="s">
        <v>190</v>
      </c>
      <c r="F371" s="956"/>
      <c r="G371" s="956"/>
      <c r="H371" s="941"/>
      <c r="I371" s="956"/>
      <c r="J371" s="956"/>
      <c r="K371" s="956"/>
      <c r="L371" s="956"/>
      <c r="M371" s="956"/>
      <c r="N371" s="956"/>
      <c r="O371" s="956"/>
      <c r="P371" s="956"/>
      <c r="Q371" s="941"/>
      <c r="R371" s="956"/>
      <c r="S371" s="956"/>
      <c r="T371" s="956"/>
      <c r="U371" s="957"/>
    </row>
    <row r="372" spans="1:21" ht="21.75" customHeight="1" x14ac:dyDescent="0.3">
      <c r="A372" s="935"/>
      <c r="B372" s="986"/>
      <c r="C372" s="937"/>
      <c r="D372" s="970">
        <v>46386</v>
      </c>
      <c r="E372" s="939" t="s">
        <v>191</v>
      </c>
      <c r="F372" s="956"/>
      <c r="G372" s="956"/>
      <c r="H372" s="941"/>
      <c r="I372" s="956"/>
      <c r="J372" s="956"/>
      <c r="K372" s="956"/>
      <c r="L372" s="956"/>
      <c r="M372" s="956"/>
      <c r="N372" s="956"/>
      <c r="O372" s="956"/>
      <c r="P372" s="956"/>
      <c r="Q372" s="941"/>
      <c r="R372" s="956"/>
      <c r="S372" s="956"/>
      <c r="T372" s="956"/>
      <c r="U372" s="957"/>
    </row>
    <row r="373" spans="1:21" ht="21.75" customHeight="1" x14ac:dyDescent="0.3">
      <c r="A373" s="935"/>
      <c r="B373" s="992"/>
      <c r="C373" s="963"/>
      <c r="D373" s="970">
        <v>46387</v>
      </c>
      <c r="E373" s="939" t="s">
        <v>424</v>
      </c>
      <c r="F373" s="993"/>
      <c r="G373" s="994"/>
      <c r="H373" s="995"/>
      <c r="I373" s="994"/>
      <c r="J373" s="994"/>
      <c r="K373" s="994"/>
      <c r="L373" s="994"/>
      <c r="M373" s="994"/>
      <c r="N373" s="994"/>
      <c r="O373" s="994"/>
      <c r="P373" s="994"/>
      <c r="Q373" s="995"/>
      <c r="R373" s="994"/>
      <c r="S373" s="994"/>
      <c r="T373" s="996"/>
      <c r="U373" s="957"/>
    </row>
    <row r="374" spans="1:21" x14ac:dyDescent="0.3">
      <c r="D374" s="161"/>
      <c r="E374" s="161"/>
      <c r="F374" s="956"/>
      <c r="G374" s="956"/>
      <c r="H374" s="956"/>
      <c r="I374" s="956"/>
      <c r="J374" s="956"/>
      <c r="K374" s="956"/>
      <c r="L374" s="956"/>
      <c r="M374" s="956"/>
      <c r="N374" s="956"/>
      <c r="O374" s="956"/>
      <c r="P374" s="956"/>
      <c r="Q374" s="956"/>
      <c r="R374" s="956"/>
      <c r="S374" s="956"/>
      <c r="T374" s="956"/>
      <c r="U374" s="997"/>
    </row>
    <row r="375" spans="1:21" x14ac:dyDescent="0.3">
      <c r="D375" s="161"/>
      <c r="E375" s="161"/>
      <c r="F375" s="956"/>
      <c r="G375" s="956"/>
      <c r="H375" s="956"/>
      <c r="I375" s="956"/>
      <c r="J375" s="956"/>
      <c r="K375" s="956"/>
      <c r="L375" s="956"/>
      <c r="M375" s="956"/>
      <c r="N375" s="956"/>
      <c r="O375" s="956"/>
      <c r="P375" s="956"/>
      <c r="Q375" s="956"/>
      <c r="R375" s="956"/>
      <c r="S375" s="956"/>
      <c r="T375" s="956"/>
      <c r="U375" s="997"/>
    </row>
    <row r="376" spans="1:21" x14ac:dyDescent="0.3">
      <c r="D376" s="161"/>
      <c r="E376" s="161"/>
      <c r="U376" s="997"/>
    </row>
    <row r="377" spans="1:21" x14ac:dyDescent="0.3">
      <c r="D377" s="161"/>
      <c r="E377" s="161"/>
      <c r="U377" s="997"/>
    </row>
    <row r="378" spans="1:21" x14ac:dyDescent="0.3">
      <c r="D378" s="161"/>
      <c r="E378" s="161"/>
      <c r="U378" s="998"/>
    </row>
    <row r="379" spans="1:21" x14ac:dyDescent="0.3">
      <c r="D379" s="161"/>
      <c r="E379" s="161"/>
      <c r="U379" s="998"/>
    </row>
    <row r="380" spans="1:21" x14ac:dyDescent="0.3">
      <c r="D380" s="161"/>
      <c r="E380" s="161"/>
      <c r="U380" s="998"/>
    </row>
    <row r="381" spans="1:21" x14ac:dyDescent="0.3">
      <c r="D381" s="161"/>
      <c r="E381" s="161"/>
      <c r="U381" s="998"/>
    </row>
    <row r="382" spans="1:21" x14ac:dyDescent="0.3">
      <c r="U382" s="998"/>
    </row>
    <row r="383" spans="1:21" x14ac:dyDescent="0.3">
      <c r="U383" s="998"/>
    </row>
    <row r="384" spans="1:21" x14ac:dyDescent="0.3">
      <c r="U384" s="161"/>
    </row>
    <row r="385" spans="21:21" x14ac:dyDescent="0.3">
      <c r="U385" s="161"/>
    </row>
    <row r="386" spans="21:21" x14ac:dyDescent="0.3">
      <c r="U386" s="161"/>
    </row>
    <row r="387" spans="21:21" x14ac:dyDescent="0.3">
      <c r="U387" s="161"/>
    </row>
    <row r="388" spans="21:21" x14ac:dyDescent="0.3">
      <c r="U388" s="161"/>
    </row>
    <row r="389" spans="21:21" x14ac:dyDescent="0.3">
      <c r="U389" s="161"/>
    </row>
    <row r="390" spans="21:21" x14ac:dyDescent="0.3">
      <c r="U390" s="161"/>
    </row>
    <row r="391" spans="21:21" x14ac:dyDescent="0.3">
      <c r="U391" s="161"/>
    </row>
    <row r="392" spans="21:21" x14ac:dyDescent="0.3">
      <c r="U392" s="161"/>
    </row>
    <row r="393" spans="21:21" x14ac:dyDescent="0.3">
      <c r="U393" s="161"/>
    </row>
    <row r="394" spans="21:21" x14ac:dyDescent="0.3">
      <c r="U394" s="161"/>
    </row>
    <row r="395" spans="21:21" x14ac:dyDescent="0.3">
      <c r="U395" s="161"/>
    </row>
    <row r="396" spans="21:21" x14ac:dyDescent="0.3">
      <c r="U396" s="161"/>
    </row>
    <row r="397" spans="21:21" x14ac:dyDescent="0.3">
      <c r="U397" s="161"/>
    </row>
    <row r="398" spans="21:21" x14ac:dyDescent="0.3">
      <c r="U398" s="161"/>
    </row>
    <row r="399" spans="21:21" x14ac:dyDescent="0.3">
      <c r="U399" s="161"/>
    </row>
    <row r="400" spans="21:21" x14ac:dyDescent="0.3">
      <c r="U400" s="161"/>
    </row>
    <row r="401" spans="21:21" x14ac:dyDescent="0.3">
      <c r="U401" s="161"/>
    </row>
    <row r="402" spans="21:21" x14ac:dyDescent="0.3">
      <c r="U402" s="161"/>
    </row>
    <row r="403" spans="21:21" x14ac:dyDescent="0.3">
      <c r="U403" s="161"/>
    </row>
    <row r="404" spans="21:21" x14ac:dyDescent="0.3">
      <c r="U404" s="161"/>
    </row>
    <row r="405" spans="21:21" x14ac:dyDescent="0.3">
      <c r="U405" s="161"/>
    </row>
    <row r="406" spans="21:21" x14ac:dyDescent="0.3">
      <c r="U406" s="161"/>
    </row>
    <row r="407" spans="21:21" x14ac:dyDescent="0.3">
      <c r="U407" s="161"/>
    </row>
    <row r="408" spans="21:21" x14ac:dyDescent="0.3">
      <c r="U408" s="161"/>
    </row>
    <row r="409" spans="21:21" x14ac:dyDescent="0.3">
      <c r="U409" s="161"/>
    </row>
    <row r="410" spans="21:21" x14ac:dyDescent="0.3">
      <c r="U410" s="161"/>
    </row>
    <row r="411" spans="21:21" x14ac:dyDescent="0.3">
      <c r="U411" s="161"/>
    </row>
    <row r="412" spans="21:21" x14ac:dyDescent="0.3">
      <c r="U412" s="161"/>
    </row>
    <row r="413" spans="21:21" x14ac:dyDescent="0.3">
      <c r="U413" s="161"/>
    </row>
    <row r="414" spans="21:21" x14ac:dyDescent="0.3">
      <c r="U414" s="161"/>
    </row>
    <row r="415" spans="21:21" x14ac:dyDescent="0.3">
      <c r="U415" s="161"/>
    </row>
    <row r="416" spans="21:21" x14ac:dyDescent="0.3">
      <c r="U416" s="161"/>
    </row>
    <row r="417" spans="21:21" x14ac:dyDescent="0.3">
      <c r="U417" s="161"/>
    </row>
    <row r="418" spans="21:21" x14ac:dyDescent="0.3">
      <c r="U418" s="161"/>
    </row>
    <row r="419" spans="21:21" x14ac:dyDescent="0.3">
      <c r="U419" s="161"/>
    </row>
    <row r="420" spans="21:21" x14ac:dyDescent="0.3">
      <c r="U420" s="161"/>
    </row>
    <row r="421" spans="21:21" x14ac:dyDescent="0.3">
      <c r="U421" s="161"/>
    </row>
    <row r="422" spans="21:21" x14ac:dyDescent="0.3">
      <c r="U422" s="161"/>
    </row>
    <row r="423" spans="21:21" x14ac:dyDescent="0.3">
      <c r="U423" s="161"/>
    </row>
    <row r="424" spans="21:21" x14ac:dyDescent="0.3">
      <c r="U424" s="161"/>
    </row>
    <row r="425" spans="21:21" x14ac:dyDescent="0.3">
      <c r="U425" s="161"/>
    </row>
    <row r="426" spans="21:21" x14ac:dyDescent="0.3">
      <c r="U426" s="161"/>
    </row>
    <row r="427" spans="21:21" x14ac:dyDescent="0.3">
      <c r="U427" s="161"/>
    </row>
    <row r="428" spans="21:21" x14ac:dyDescent="0.3">
      <c r="U428" s="161"/>
    </row>
    <row r="429" spans="21:21" x14ac:dyDescent="0.3">
      <c r="U429" s="161"/>
    </row>
    <row r="430" spans="21:21" x14ac:dyDescent="0.3">
      <c r="U430" s="161"/>
    </row>
    <row r="431" spans="21:21" x14ac:dyDescent="0.3">
      <c r="U431" s="161"/>
    </row>
    <row r="432" spans="21:21" x14ac:dyDescent="0.3">
      <c r="U432" s="161"/>
    </row>
    <row r="433" spans="21:21" x14ac:dyDescent="0.3">
      <c r="U433" s="161"/>
    </row>
    <row r="434" spans="21:21" x14ac:dyDescent="0.3">
      <c r="U434" s="161"/>
    </row>
    <row r="435" spans="21:21" x14ac:dyDescent="0.3">
      <c r="U435" s="161"/>
    </row>
    <row r="436" spans="21:21" x14ac:dyDescent="0.3">
      <c r="U436" s="161"/>
    </row>
    <row r="437" spans="21:21" x14ac:dyDescent="0.3">
      <c r="U437" s="161"/>
    </row>
  </sheetData>
  <mergeCells count="85">
    <mergeCell ref="C363:C369"/>
    <mergeCell ref="C370:C373"/>
    <mergeCell ref="C328:C334"/>
    <mergeCell ref="C335:C341"/>
    <mergeCell ref="C342:C348"/>
    <mergeCell ref="C349:C355"/>
    <mergeCell ref="C356:C362"/>
    <mergeCell ref="C174:C180"/>
    <mergeCell ref="C181:C187"/>
    <mergeCell ref="C188:C194"/>
    <mergeCell ref="C195:C201"/>
    <mergeCell ref="C202:C208"/>
    <mergeCell ref="C139:C145"/>
    <mergeCell ref="C146:C152"/>
    <mergeCell ref="C153:C159"/>
    <mergeCell ref="C160:C166"/>
    <mergeCell ref="C167:C173"/>
    <mergeCell ref="C104:C110"/>
    <mergeCell ref="C111:C117"/>
    <mergeCell ref="C118:C124"/>
    <mergeCell ref="C125:C131"/>
    <mergeCell ref="C132:C138"/>
    <mergeCell ref="C48:C54"/>
    <mergeCell ref="C55:C61"/>
    <mergeCell ref="C62:C68"/>
    <mergeCell ref="C69:C75"/>
    <mergeCell ref="C76:C82"/>
    <mergeCell ref="G13:H13"/>
    <mergeCell ref="C20:C26"/>
    <mergeCell ref="C27:C33"/>
    <mergeCell ref="C34:C40"/>
    <mergeCell ref="C41:C47"/>
    <mergeCell ref="C237:C243"/>
    <mergeCell ref="F237:H237"/>
    <mergeCell ref="C244:C250"/>
    <mergeCell ref="C251:C257"/>
    <mergeCell ref="C258:C264"/>
    <mergeCell ref="C265:C271"/>
    <mergeCell ref="C272:C278"/>
    <mergeCell ref="C279:C285"/>
    <mergeCell ref="C286:C292"/>
    <mergeCell ref="C293:C299"/>
    <mergeCell ref="C300:C306"/>
    <mergeCell ref="C209:C215"/>
    <mergeCell ref="C216:C222"/>
    <mergeCell ref="C223:C229"/>
    <mergeCell ref="C230:C236"/>
    <mergeCell ref="C307:C313"/>
    <mergeCell ref="C314:C320"/>
    <mergeCell ref="C321:C327"/>
    <mergeCell ref="C83:C89"/>
    <mergeCell ref="C90:C96"/>
    <mergeCell ref="C97:C103"/>
    <mergeCell ref="B313:B342"/>
    <mergeCell ref="B190:B220"/>
    <mergeCell ref="B343:B373"/>
    <mergeCell ref="B282:B312"/>
    <mergeCell ref="B221:B251"/>
    <mergeCell ref="B252:B281"/>
    <mergeCell ref="B99:B128"/>
    <mergeCell ref="B129:B159"/>
    <mergeCell ref="B160:B189"/>
    <mergeCell ref="C3:T3"/>
    <mergeCell ref="B8:T8"/>
    <mergeCell ref="O6:Q6"/>
    <mergeCell ref="A3:A8"/>
    <mergeCell ref="B68:B98"/>
    <mergeCell ref="B9:B39"/>
    <mergeCell ref="B40:B67"/>
    <mergeCell ref="I5:K5"/>
    <mergeCell ref="R4:T4"/>
    <mergeCell ref="I4:Q4"/>
    <mergeCell ref="F4:H4"/>
    <mergeCell ref="B4:E4"/>
    <mergeCell ref="L6:N6"/>
    <mergeCell ref="I6:K6"/>
    <mergeCell ref="O5:Q5"/>
    <mergeCell ref="L5:N5"/>
    <mergeCell ref="E5:E6"/>
    <mergeCell ref="D5:D6"/>
    <mergeCell ref="C5:C6"/>
    <mergeCell ref="B7:T7"/>
    <mergeCell ref="B5:B6"/>
    <mergeCell ref="C9:C12"/>
    <mergeCell ref="C13:C19"/>
  </mergeCells>
  <pageMargins left="0.7" right="0.7" top="0.75" bottom="0.75" header="0.3" footer="0.3"/>
  <pageSetup paperSize="9" scale="4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2:H1034"/>
  <sheetViews>
    <sheetView zoomScale="174" zoomScaleNormal="174" zoomScalePageLayoutView="174" workbookViewId="0">
      <pane xSplit="8" ySplit="6" topLeftCell="I7" activePane="bottomRight" state="frozen"/>
      <selection pane="topRight" activeCell="I1" sqref="I1"/>
      <selection pane="bottomLeft" activeCell="A6" sqref="A6"/>
      <selection pane="bottomRight" activeCell="E15" sqref="E15"/>
    </sheetView>
  </sheetViews>
  <sheetFormatPr baseColWidth="10" defaultColWidth="11.42578125" defaultRowHeight="15" x14ac:dyDescent="0.25"/>
  <cols>
    <col min="1" max="1" width="6.85546875" style="278" customWidth="1"/>
    <col min="2" max="6" width="12.7109375" customWidth="1"/>
    <col min="7" max="8" width="12.7109375" style="279" customWidth="1"/>
  </cols>
  <sheetData>
    <row r="2" spans="1:8" ht="14.1" customHeight="1" x14ac:dyDescent="0.25"/>
    <row r="3" spans="1:8" ht="15.75" thickBot="1" x14ac:dyDescent="0.3">
      <c r="A3" s="856" t="s">
        <v>181</v>
      </c>
      <c r="B3" s="856"/>
      <c r="C3" s="856"/>
      <c r="D3" s="856"/>
      <c r="E3" s="856"/>
      <c r="F3" s="856"/>
      <c r="G3" s="856"/>
      <c r="H3" s="856"/>
    </row>
    <row r="4" spans="1:8" ht="15" customHeight="1" x14ac:dyDescent="0.25">
      <c r="A4" s="857">
        <f>PRESSUPOST!H3</f>
        <v>0</v>
      </c>
      <c r="B4" s="858"/>
      <c r="C4" s="858"/>
      <c r="D4" s="858"/>
      <c r="E4" s="858"/>
      <c r="F4" s="858"/>
      <c r="G4" s="858"/>
      <c r="H4" s="859"/>
    </row>
    <row r="5" spans="1:8" s="161" customFormat="1" ht="14.25" customHeight="1" x14ac:dyDescent="0.3">
      <c r="A5" s="999" t="s">
        <v>425</v>
      </c>
      <c r="B5" s="1000"/>
      <c r="C5" s="1000"/>
      <c r="D5" s="1000"/>
      <c r="E5" s="1000"/>
      <c r="F5" s="1000"/>
      <c r="G5" s="1000"/>
      <c r="H5" s="1001"/>
    </row>
    <row r="6" spans="1:8" s="161" customFormat="1" ht="14.25" customHeight="1" thickBot="1" x14ac:dyDescent="0.35">
      <c r="A6" s="1002"/>
      <c r="B6" s="1003" t="s">
        <v>175</v>
      </c>
      <c r="C6" s="1003" t="s">
        <v>176</v>
      </c>
      <c r="D6" s="1003" t="s">
        <v>325</v>
      </c>
      <c r="E6" s="1003" t="s">
        <v>177</v>
      </c>
      <c r="F6" s="1003" t="s">
        <v>178</v>
      </c>
      <c r="G6" s="1004" t="s">
        <v>326</v>
      </c>
      <c r="H6" s="1005" t="s">
        <v>179</v>
      </c>
    </row>
    <row r="7" spans="1:8" s="161" customFormat="1" ht="14.25" customHeight="1" x14ac:dyDescent="0.3">
      <c r="A7" s="1006">
        <v>46023</v>
      </c>
      <c r="B7" s="1007"/>
      <c r="C7" s="1008"/>
      <c r="D7" s="1009"/>
      <c r="E7" s="1010">
        <v>46023</v>
      </c>
      <c r="F7" s="1011">
        <v>46024</v>
      </c>
      <c r="G7" s="1012">
        <v>46025</v>
      </c>
      <c r="H7" s="1013">
        <v>46026</v>
      </c>
    </row>
    <row r="8" spans="1:8" s="161" customFormat="1" ht="14.25" customHeight="1" x14ac:dyDescent="0.3">
      <c r="A8" s="1014"/>
      <c r="B8" s="1015"/>
      <c r="C8" s="1015"/>
      <c r="D8" s="1016"/>
      <c r="E8" s="1017"/>
      <c r="F8" s="1017"/>
      <c r="G8" s="1018"/>
      <c r="H8" s="1019"/>
    </row>
    <row r="9" spans="1:8" s="161" customFormat="1" ht="14.25" customHeight="1" x14ac:dyDescent="0.3">
      <c r="A9" s="1014"/>
      <c r="B9" s="1015"/>
      <c r="C9" s="1015"/>
      <c r="D9" s="1016"/>
      <c r="E9" s="1016"/>
      <c r="F9" s="1016"/>
      <c r="G9" s="1018"/>
      <c r="H9" s="1019"/>
    </row>
    <row r="10" spans="1:8" s="161" customFormat="1" ht="14.25" customHeight="1" x14ac:dyDescent="0.3">
      <c r="A10" s="1014"/>
      <c r="B10" s="1020"/>
      <c r="C10" s="1015"/>
      <c r="D10" s="1020"/>
      <c r="E10" s="1020"/>
      <c r="F10" s="1016"/>
      <c r="G10" s="1018"/>
      <c r="H10" s="1019"/>
    </row>
    <row r="11" spans="1:8" s="161" customFormat="1" ht="14.25" customHeight="1" x14ac:dyDescent="0.3">
      <c r="A11" s="1014"/>
      <c r="B11" s="1020"/>
      <c r="C11" s="1015"/>
      <c r="D11" s="1020"/>
      <c r="E11" s="1020"/>
      <c r="F11" s="1021"/>
      <c r="G11" s="1022"/>
      <c r="H11" s="1022"/>
    </row>
    <row r="12" spans="1:8" s="161" customFormat="1" ht="14.25" customHeight="1" x14ac:dyDescent="0.3">
      <c r="A12" s="1014"/>
      <c r="B12" s="1011">
        <v>46027</v>
      </c>
      <c r="C12" s="1010">
        <v>46028</v>
      </c>
      <c r="D12" s="1011">
        <v>46029</v>
      </c>
      <c r="E12" s="1011">
        <v>46030</v>
      </c>
      <c r="F12" s="1011">
        <v>46031</v>
      </c>
      <c r="G12" s="1012">
        <v>46032</v>
      </c>
      <c r="H12" s="1013">
        <v>46033</v>
      </c>
    </row>
    <row r="13" spans="1:8" s="161" customFormat="1" ht="14.25" customHeight="1" x14ac:dyDescent="0.3">
      <c r="A13" s="1014"/>
      <c r="B13" s="1007"/>
      <c r="C13" s="1008"/>
      <c r="D13" s="1009"/>
      <c r="E13" s="1017"/>
      <c r="F13" s="1017"/>
      <c r="G13" s="1018"/>
      <c r="H13" s="1019"/>
    </row>
    <row r="14" spans="1:8" s="161" customFormat="1" ht="14.25" customHeight="1" x14ac:dyDescent="0.3">
      <c r="A14" s="1014"/>
      <c r="B14" s="1015"/>
      <c r="C14" s="1015"/>
      <c r="D14" s="1016"/>
      <c r="E14" s="1016"/>
      <c r="F14" s="1016"/>
      <c r="G14" s="1018"/>
      <c r="H14" s="1019"/>
    </row>
    <row r="15" spans="1:8" s="161" customFormat="1" ht="14.25" customHeight="1" x14ac:dyDescent="0.3">
      <c r="A15" s="1014"/>
      <c r="B15" s="1020"/>
      <c r="C15" s="1015"/>
      <c r="D15" s="1020"/>
      <c r="E15" s="1020"/>
      <c r="F15" s="1016"/>
      <c r="G15" s="1018"/>
      <c r="H15" s="1019"/>
    </row>
    <row r="16" spans="1:8" s="161" customFormat="1" ht="14.25" customHeight="1" x14ac:dyDescent="0.3">
      <c r="A16" s="1014"/>
      <c r="B16" s="1020"/>
      <c r="C16" s="1015"/>
      <c r="D16" s="1020"/>
      <c r="E16" s="1020"/>
      <c r="F16" s="1021"/>
      <c r="G16" s="1022"/>
      <c r="H16" s="1022"/>
    </row>
    <row r="17" spans="1:8" s="161" customFormat="1" ht="14.25" customHeight="1" x14ac:dyDescent="0.3">
      <c r="A17" s="1014"/>
      <c r="B17" s="1011">
        <v>46034</v>
      </c>
      <c r="C17" s="1011">
        <v>46035</v>
      </c>
      <c r="D17" s="1011">
        <v>46036</v>
      </c>
      <c r="E17" s="1011">
        <v>46037</v>
      </c>
      <c r="F17" s="1011">
        <v>46038</v>
      </c>
      <c r="G17" s="1011">
        <v>46039</v>
      </c>
      <c r="H17" s="1011">
        <v>46040</v>
      </c>
    </row>
    <row r="18" spans="1:8" s="161" customFormat="1" ht="14.25" customHeight="1" x14ac:dyDescent="0.3">
      <c r="A18" s="1014"/>
      <c r="B18" s="1007"/>
      <c r="C18" s="1008"/>
      <c r="D18" s="1009"/>
      <c r="E18" s="1017"/>
      <c r="F18" s="1017"/>
      <c r="G18" s="1018"/>
      <c r="H18" s="1019"/>
    </row>
    <row r="19" spans="1:8" s="161" customFormat="1" ht="14.25" customHeight="1" x14ac:dyDescent="0.3">
      <c r="A19" s="1014"/>
      <c r="B19" s="1015"/>
      <c r="C19" s="1015"/>
      <c r="D19" s="1016"/>
      <c r="E19" s="1016"/>
      <c r="F19" s="1016"/>
      <c r="G19" s="1018"/>
      <c r="H19" s="1019"/>
    </row>
    <row r="20" spans="1:8" s="161" customFormat="1" ht="14.25" customHeight="1" x14ac:dyDescent="0.3">
      <c r="A20" s="1014"/>
      <c r="B20" s="1020"/>
      <c r="C20" s="1015"/>
      <c r="D20" s="1020"/>
      <c r="E20" s="1020"/>
      <c r="F20" s="1016"/>
      <c r="G20" s="1018"/>
      <c r="H20" s="1019"/>
    </row>
    <row r="21" spans="1:8" s="161" customFormat="1" ht="14.25" customHeight="1" x14ac:dyDescent="0.3">
      <c r="A21" s="1014"/>
      <c r="B21" s="1020"/>
      <c r="C21" s="1015"/>
      <c r="D21" s="1020"/>
      <c r="E21" s="1020"/>
      <c r="F21" s="1021"/>
      <c r="G21" s="1022"/>
      <c r="H21" s="1022"/>
    </row>
    <row r="22" spans="1:8" s="161" customFormat="1" ht="14.25" customHeight="1" x14ac:dyDescent="0.3">
      <c r="A22" s="1014"/>
      <c r="B22" s="1011">
        <v>46041</v>
      </c>
      <c r="C22" s="1011">
        <v>46042</v>
      </c>
      <c r="D22" s="1011">
        <v>46043</v>
      </c>
      <c r="E22" s="1011">
        <v>46044</v>
      </c>
      <c r="F22" s="1011">
        <v>46045</v>
      </c>
      <c r="G22" s="1012">
        <v>46046</v>
      </c>
      <c r="H22" s="1013">
        <v>46047</v>
      </c>
    </row>
    <row r="23" spans="1:8" s="161" customFormat="1" ht="14.25" customHeight="1" x14ac:dyDescent="0.3">
      <c r="A23" s="1014"/>
      <c r="B23" s="1007"/>
      <c r="C23" s="1008"/>
      <c r="D23" s="1009"/>
      <c r="E23" s="1017"/>
      <c r="F23" s="1017"/>
      <c r="G23" s="1018"/>
      <c r="H23" s="1019"/>
    </row>
    <row r="24" spans="1:8" s="161" customFormat="1" ht="14.25" customHeight="1" x14ac:dyDescent="0.3">
      <c r="A24" s="1014"/>
      <c r="B24" s="1015"/>
      <c r="C24" s="1015"/>
      <c r="D24" s="1016"/>
      <c r="E24" s="1016"/>
      <c r="F24" s="1016"/>
      <c r="G24" s="1018"/>
      <c r="H24" s="1019"/>
    </row>
    <row r="25" spans="1:8" s="161" customFormat="1" ht="14.25" customHeight="1" x14ac:dyDescent="0.3">
      <c r="A25" s="1014"/>
      <c r="B25" s="1020"/>
      <c r="C25" s="1015"/>
      <c r="D25" s="1020"/>
      <c r="E25" s="1020"/>
      <c r="F25" s="1016"/>
      <c r="G25" s="1018"/>
      <c r="H25" s="1019"/>
    </row>
    <row r="26" spans="1:8" s="161" customFormat="1" ht="14.25" customHeight="1" x14ac:dyDescent="0.3">
      <c r="A26" s="1014"/>
      <c r="B26" s="1020"/>
      <c r="C26" s="1015"/>
      <c r="D26" s="1020"/>
      <c r="E26" s="1020"/>
      <c r="F26" s="1021"/>
      <c r="G26" s="1022"/>
      <c r="H26" s="1022"/>
    </row>
    <row r="27" spans="1:8" s="161" customFormat="1" ht="14.25" customHeight="1" x14ac:dyDescent="0.3">
      <c r="A27" s="1014"/>
      <c r="B27" s="1011">
        <v>46048</v>
      </c>
      <c r="C27" s="1011">
        <v>46049</v>
      </c>
      <c r="D27" s="1011">
        <v>46050</v>
      </c>
      <c r="E27" s="1011">
        <v>46051</v>
      </c>
      <c r="F27" s="1011">
        <v>46052</v>
      </c>
      <c r="G27" s="1012">
        <v>46053</v>
      </c>
      <c r="H27" s="1013">
        <v>46054</v>
      </c>
    </row>
    <row r="28" spans="1:8" s="161" customFormat="1" ht="14.25" customHeight="1" x14ac:dyDescent="0.3">
      <c r="A28" s="1014"/>
      <c r="B28" s="1007"/>
      <c r="C28" s="1008"/>
      <c r="D28" s="1009"/>
      <c r="E28" s="1017"/>
      <c r="F28" s="1017"/>
      <c r="G28" s="1018"/>
      <c r="H28" s="1019"/>
    </row>
    <row r="29" spans="1:8" s="161" customFormat="1" ht="14.25" customHeight="1" x14ac:dyDescent="0.3">
      <c r="A29" s="1014"/>
      <c r="B29" s="1015"/>
      <c r="C29" s="1015"/>
      <c r="D29" s="1016"/>
      <c r="E29" s="1016"/>
      <c r="F29" s="1016"/>
      <c r="G29" s="1018"/>
      <c r="H29" s="1019"/>
    </row>
    <row r="30" spans="1:8" s="161" customFormat="1" ht="14.25" customHeight="1" x14ac:dyDescent="0.3">
      <c r="A30" s="1014"/>
      <c r="B30" s="1020"/>
      <c r="C30" s="1015"/>
      <c r="D30" s="1020"/>
      <c r="E30" s="1020"/>
      <c r="F30" s="1016"/>
      <c r="G30" s="1018"/>
      <c r="H30" s="1019"/>
    </row>
    <row r="31" spans="1:8" s="161" customFormat="1" ht="14.25" customHeight="1" x14ac:dyDescent="0.3">
      <c r="A31" s="1023"/>
      <c r="B31" s="1020"/>
      <c r="C31" s="1015"/>
      <c r="D31" s="1020"/>
      <c r="E31" s="1020"/>
      <c r="F31" s="1021"/>
      <c r="G31" s="1022"/>
      <c r="H31" s="1022"/>
    </row>
    <row r="32" spans="1:8" s="161" customFormat="1" ht="14.25" customHeight="1" x14ac:dyDescent="0.3">
      <c r="A32" s="1006">
        <v>46054</v>
      </c>
      <c r="B32" s="1011">
        <v>46055</v>
      </c>
      <c r="C32" s="1011">
        <v>46056</v>
      </c>
      <c r="D32" s="1011">
        <v>46057</v>
      </c>
      <c r="E32" s="1011">
        <v>46058</v>
      </c>
      <c r="F32" s="1011">
        <v>46059</v>
      </c>
      <c r="G32" s="1012">
        <v>46060</v>
      </c>
      <c r="H32" s="1013">
        <v>46061</v>
      </c>
    </row>
    <row r="33" spans="1:8" s="161" customFormat="1" ht="14.25" customHeight="1" x14ac:dyDescent="0.3">
      <c r="A33" s="1014"/>
      <c r="B33" s="1007"/>
      <c r="C33" s="1008"/>
      <c r="D33" s="1009"/>
      <c r="E33" s="1017"/>
      <c r="F33" s="1017"/>
      <c r="G33" s="1018"/>
      <c r="H33" s="1019"/>
    </row>
    <row r="34" spans="1:8" s="161" customFormat="1" ht="14.25" customHeight="1" x14ac:dyDescent="0.3">
      <c r="A34" s="1014"/>
      <c r="B34" s="1015"/>
      <c r="C34" s="1015"/>
      <c r="D34" s="1016"/>
      <c r="E34" s="1016"/>
      <c r="F34" s="1016"/>
      <c r="G34" s="1018"/>
      <c r="H34" s="1019"/>
    </row>
    <row r="35" spans="1:8" s="161" customFormat="1" ht="14.25" customHeight="1" x14ac:dyDescent="0.3">
      <c r="A35" s="1014"/>
      <c r="B35" s="1020"/>
      <c r="C35" s="1015"/>
      <c r="D35" s="1020"/>
      <c r="E35" s="1020"/>
      <c r="F35" s="1016"/>
      <c r="G35" s="1018"/>
      <c r="H35" s="1019"/>
    </row>
    <row r="36" spans="1:8" s="161" customFormat="1" ht="14.25" customHeight="1" x14ac:dyDescent="0.3">
      <c r="A36" s="1014"/>
      <c r="B36" s="1020"/>
      <c r="C36" s="1015"/>
      <c r="D36" s="1020"/>
      <c r="E36" s="1020"/>
      <c r="F36" s="1021"/>
      <c r="G36" s="1022"/>
      <c r="H36" s="1022"/>
    </row>
    <row r="37" spans="1:8" s="161" customFormat="1" ht="14.25" customHeight="1" x14ac:dyDescent="0.3">
      <c r="A37" s="1014"/>
      <c r="B37" s="1011">
        <v>46062</v>
      </c>
      <c r="C37" s="1011">
        <v>46063</v>
      </c>
      <c r="D37" s="1011">
        <v>46064</v>
      </c>
      <c r="E37" s="1011">
        <v>46065</v>
      </c>
      <c r="F37" s="1011">
        <v>46066</v>
      </c>
      <c r="G37" s="1012">
        <v>46067</v>
      </c>
      <c r="H37" s="1013">
        <v>46068</v>
      </c>
    </row>
    <row r="38" spans="1:8" s="161" customFormat="1" ht="14.25" customHeight="1" x14ac:dyDescent="0.3">
      <c r="A38" s="1014"/>
      <c r="B38" s="1007"/>
      <c r="C38" s="1008"/>
      <c r="D38" s="1009"/>
      <c r="E38" s="1017"/>
      <c r="F38" s="1017"/>
      <c r="G38" s="1018"/>
      <c r="H38" s="1024"/>
    </row>
    <row r="39" spans="1:8" s="161" customFormat="1" ht="14.25" customHeight="1" x14ac:dyDescent="0.3">
      <c r="A39" s="1014"/>
      <c r="B39" s="1015"/>
      <c r="C39" s="1015"/>
      <c r="D39" s="1016"/>
      <c r="E39" s="1016"/>
      <c r="F39" s="1016"/>
      <c r="G39" s="1018"/>
      <c r="H39" s="1024"/>
    </row>
    <row r="40" spans="1:8" s="161" customFormat="1" ht="14.25" customHeight="1" x14ac:dyDescent="0.3">
      <c r="A40" s="1014"/>
      <c r="B40" s="1020"/>
      <c r="C40" s="1015"/>
      <c r="D40" s="1020"/>
      <c r="E40" s="1020"/>
      <c r="F40" s="1016"/>
      <c r="G40" s="1018"/>
      <c r="H40" s="1019"/>
    </row>
    <row r="41" spans="1:8" s="161" customFormat="1" ht="14.25" customHeight="1" x14ac:dyDescent="0.3">
      <c r="A41" s="1014"/>
      <c r="B41" s="1020"/>
      <c r="C41" s="1015"/>
      <c r="D41" s="1020"/>
      <c r="E41" s="1020"/>
      <c r="F41" s="1021"/>
      <c r="G41" s="1022"/>
      <c r="H41" s="1022"/>
    </row>
    <row r="42" spans="1:8" s="161" customFormat="1" ht="14.25" customHeight="1" x14ac:dyDescent="0.3">
      <c r="A42" s="1014"/>
      <c r="B42" s="1011">
        <v>46069</v>
      </c>
      <c r="C42" s="1011">
        <v>46070</v>
      </c>
      <c r="D42" s="1011">
        <v>46071</v>
      </c>
      <c r="E42" s="1011">
        <v>46072</v>
      </c>
      <c r="F42" s="1011">
        <v>46073</v>
      </c>
      <c r="G42" s="1012">
        <v>46074</v>
      </c>
      <c r="H42" s="1013">
        <v>46075</v>
      </c>
    </row>
    <row r="43" spans="1:8" s="161" customFormat="1" ht="14.25" customHeight="1" x14ac:dyDescent="0.3">
      <c r="A43" s="1014"/>
      <c r="B43" s="1025"/>
      <c r="C43" s="1025"/>
      <c r="D43" s="1025"/>
      <c r="E43" s="1026"/>
      <c r="F43" s="1017"/>
      <c r="G43" s="1027"/>
      <c r="H43" s="1027"/>
    </row>
    <row r="44" spans="1:8" s="161" customFormat="1" ht="14.25" customHeight="1" x14ac:dyDescent="0.3">
      <c r="A44" s="1014"/>
      <c r="B44" s="1015"/>
      <c r="C44" s="1015"/>
      <c r="D44" s="1016"/>
      <c r="E44" s="1016"/>
      <c r="F44" s="1016"/>
      <c r="G44" s="1018"/>
      <c r="H44" s="1019"/>
    </row>
    <row r="45" spans="1:8" s="161" customFormat="1" ht="14.25" customHeight="1" x14ac:dyDescent="0.3">
      <c r="A45" s="1014"/>
      <c r="B45" s="1020"/>
      <c r="C45" s="1015"/>
      <c r="D45" s="1020"/>
      <c r="E45" s="1020"/>
      <c r="F45" s="1016"/>
      <c r="G45" s="1018"/>
      <c r="H45" s="1019"/>
    </row>
    <row r="46" spans="1:8" s="161" customFormat="1" ht="14.25" customHeight="1" x14ac:dyDescent="0.3">
      <c r="A46" s="1014"/>
      <c r="B46" s="1020"/>
      <c r="C46" s="1020"/>
      <c r="D46" s="1020"/>
      <c r="E46" s="1020"/>
      <c r="F46" s="1020"/>
      <c r="G46" s="1022"/>
      <c r="H46" s="1022"/>
    </row>
    <row r="47" spans="1:8" s="161" customFormat="1" ht="14.25" customHeight="1" x14ac:dyDescent="0.3">
      <c r="A47" s="1014"/>
      <c r="B47" s="1011">
        <v>46076</v>
      </c>
      <c r="C47" s="1011">
        <v>46077</v>
      </c>
      <c r="D47" s="1011">
        <v>46078</v>
      </c>
      <c r="E47" s="1011">
        <v>46079</v>
      </c>
      <c r="F47" s="1011">
        <v>46080</v>
      </c>
      <c r="G47" s="1012">
        <v>46081</v>
      </c>
      <c r="H47" s="1013">
        <v>46082</v>
      </c>
    </row>
    <row r="48" spans="1:8" s="161" customFormat="1" ht="14.25" customHeight="1" x14ac:dyDescent="0.3">
      <c r="A48" s="1014"/>
      <c r="B48" s="1017"/>
      <c r="C48" s="1017"/>
      <c r="D48" s="1026"/>
      <c r="E48" s="1017"/>
      <c r="F48" s="1017"/>
      <c r="G48" s="1027"/>
      <c r="H48" s="1027"/>
    </row>
    <row r="49" spans="1:8" s="161" customFormat="1" ht="14.25" customHeight="1" x14ac:dyDescent="0.3">
      <c r="A49" s="1014"/>
      <c r="B49" s="1015"/>
      <c r="C49" s="1015"/>
      <c r="D49" s="1016"/>
      <c r="E49" s="1016"/>
      <c r="F49" s="1016"/>
      <c r="G49" s="1018"/>
      <c r="H49" s="1019"/>
    </row>
    <row r="50" spans="1:8" s="161" customFormat="1" ht="14.25" customHeight="1" x14ac:dyDescent="0.3">
      <c r="A50" s="1014"/>
      <c r="B50" s="1020"/>
      <c r="C50" s="1020"/>
      <c r="D50" s="1020"/>
      <c r="E50" s="1020"/>
      <c r="F50" s="1020"/>
      <c r="G50" s="1018"/>
      <c r="H50" s="1019"/>
    </row>
    <row r="51" spans="1:8" s="161" customFormat="1" ht="14.25" customHeight="1" x14ac:dyDescent="0.3">
      <c r="A51" s="1023"/>
      <c r="B51" s="1015"/>
      <c r="C51" s="1015"/>
      <c r="D51" s="1015"/>
      <c r="E51" s="1015"/>
      <c r="F51" s="1015"/>
      <c r="G51" s="1022"/>
      <c r="H51" s="1022"/>
    </row>
    <row r="52" spans="1:8" s="161" customFormat="1" ht="14.25" customHeight="1" x14ac:dyDescent="0.3">
      <c r="A52" s="1006">
        <v>46082</v>
      </c>
      <c r="B52" s="1011">
        <v>46083</v>
      </c>
      <c r="C52" s="1011">
        <v>46084</v>
      </c>
      <c r="D52" s="1011">
        <v>46085</v>
      </c>
      <c r="E52" s="1011">
        <v>46086</v>
      </c>
      <c r="F52" s="1011">
        <v>46087</v>
      </c>
      <c r="G52" s="1012">
        <v>46088</v>
      </c>
      <c r="H52" s="1013">
        <v>46089</v>
      </c>
    </row>
    <row r="53" spans="1:8" s="161" customFormat="1" ht="14.25" customHeight="1" x14ac:dyDescent="0.3">
      <c r="A53" s="1014"/>
      <c r="B53" s="1007"/>
      <c r="C53" s="1008"/>
      <c r="D53" s="1009"/>
      <c r="E53" s="1017"/>
      <c r="F53" s="1017"/>
      <c r="G53" s="1018"/>
      <c r="H53" s="1019"/>
    </row>
    <row r="54" spans="1:8" s="161" customFormat="1" ht="14.25" customHeight="1" x14ac:dyDescent="0.3">
      <c r="A54" s="1014"/>
      <c r="B54" s="1015"/>
      <c r="C54" s="1015"/>
      <c r="D54" s="1016"/>
      <c r="E54" s="1016"/>
      <c r="F54" s="1016"/>
      <c r="G54" s="1018"/>
      <c r="H54" s="1019"/>
    </row>
    <row r="55" spans="1:8" s="161" customFormat="1" ht="14.25" customHeight="1" x14ac:dyDescent="0.3">
      <c r="A55" s="1014"/>
      <c r="B55" s="1020"/>
      <c r="C55" s="1015"/>
      <c r="D55" s="1020"/>
      <c r="E55" s="1020"/>
      <c r="F55" s="1016"/>
      <c r="G55" s="1018"/>
      <c r="H55" s="1019"/>
    </row>
    <row r="56" spans="1:8" s="161" customFormat="1" ht="14.25" customHeight="1" x14ac:dyDescent="0.3">
      <c r="A56" s="1014"/>
      <c r="B56" s="1020"/>
      <c r="C56" s="1015"/>
      <c r="D56" s="1020"/>
      <c r="E56" s="1020"/>
      <c r="F56" s="1021"/>
      <c r="G56" s="1022"/>
      <c r="H56" s="1022"/>
    </row>
    <row r="57" spans="1:8" s="161" customFormat="1" ht="14.25" customHeight="1" x14ac:dyDescent="0.3">
      <c r="A57" s="1014"/>
      <c r="B57" s="1011">
        <v>46090</v>
      </c>
      <c r="C57" s="1011">
        <v>46091</v>
      </c>
      <c r="D57" s="1011">
        <v>46092</v>
      </c>
      <c r="E57" s="1011">
        <v>46093</v>
      </c>
      <c r="F57" s="1011">
        <v>46094</v>
      </c>
      <c r="G57" s="1012">
        <v>46095</v>
      </c>
      <c r="H57" s="1013">
        <v>46096</v>
      </c>
    </row>
    <row r="58" spans="1:8" s="161" customFormat="1" ht="14.25" customHeight="1" x14ac:dyDescent="0.3">
      <c r="A58" s="1014"/>
      <c r="B58" s="1007"/>
      <c r="C58" s="1008"/>
      <c r="D58" s="1009"/>
      <c r="E58" s="1017"/>
      <c r="F58" s="1017"/>
      <c r="G58" s="1018"/>
      <c r="H58" s="1024"/>
    </row>
    <row r="59" spans="1:8" s="161" customFormat="1" ht="14.25" customHeight="1" x14ac:dyDescent="0.3">
      <c r="A59" s="1014"/>
      <c r="B59" s="1015"/>
      <c r="C59" s="1015"/>
      <c r="D59" s="1016"/>
      <c r="E59" s="1016"/>
      <c r="F59" s="1016"/>
      <c r="G59" s="1018"/>
      <c r="H59" s="1024"/>
    </row>
    <row r="60" spans="1:8" s="161" customFormat="1" ht="14.25" customHeight="1" x14ac:dyDescent="0.3">
      <c r="A60" s="1014"/>
      <c r="B60" s="1020"/>
      <c r="C60" s="1015"/>
      <c r="D60" s="1020"/>
      <c r="E60" s="1020"/>
      <c r="F60" s="1016"/>
      <c r="G60" s="1018"/>
      <c r="H60" s="1019"/>
    </row>
    <row r="61" spans="1:8" s="161" customFormat="1" ht="14.25" customHeight="1" x14ac:dyDescent="0.3">
      <c r="A61" s="1014"/>
      <c r="B61" s="1020"/>
      <c r="C61" s="1015"/>
      <c r="D61" s="1020"/>
      <c r="E61" s="1020"/>
      <c r="F61" s="1021"/>
      <c r="G61" s="1022"/>
      <c r="H61" s="1022"/>
    </row>
    <row r="62" spans="1:8" s="161" customFormat="1" ht="14.25" customHeight="1" x14ac:dyDescent="0.3">
      <c r="A62" s="1014"/>
      <c r="B62" s="1011">
        <v>46097</v>
      </c>
      <c r="C62" s="1011">
        <v>46098</v>
      </c>
      <c r="D62" s="1011">
        <v>46099</v>
      </c>
      <c r="E62" s="1010">
        <v>46100</v>
      </c>
      <c r="F62" s="1011">
        <v>46101</v>
      </c>
      <c r="G62" s="1012">
        <v>46102</v>
      </c>
      <c r="H62" s="1013">
        <v>46103</v>
      </c>
    </row>
    <row r="63" spans="1:8" s="161" customFormat="1" ht="14.25" customHeight="1" x14ac:dyDescent="0.3">
      <c r="A63" s="1014"/>
      <c r="B63" s="1025"/>
      <c r="C63" s="1025"/>
      <c r="D63" s="1025"/>
      <c r="E63" s="1026"/>
      <c r="F63" s="1017"/>
      <c r="G63" s="1027"/>
      <c r="H63" s="1027"/>
    </row>
    <row r="64" spans="1:8" s="161" customFormat="1" ht="14.25" customHeight="1" x14ac:dyDescent="0.3">
      <c r="A64" s="1014"/>
      <c r="B64" s="1015"/>
      <c r="C64" s="1015"/>
      <c r="D64" s="1016"/>
      <c r="E64" s="1016"/>
      <c r="F64" s="1016"/>
      <c r="G64" s="1018"/>
      <c r="H64" s="1019"/>
    </row>
    <row r="65" spans="1:8" s="161" customFormat="1" ht="14.25" customHeight="1" x14ac:dyDescent="0.3">
      <c r="A65" s="1014"/>
      <c r="B65" s="1020"/>
      <c r="C65" s="1015"/>
      <c r="D65" s="1020"/>
      <c r="E65" s="1020"/>
      <c r="F65" s="1016"/>
      <c r="G65" s="1018"/>
      <c r="H65" s="1019"/>
    </row>
    <row r="66" spans="1:8" s="161" customFormat="1" ht="14.25" customHeight="1" x14ac:dyDescent="0.3">
      <c r="A66" s="1014"/>
      <c r="B66" s="1020"/>
      <c r="C66" s="1020"/>
      <c r="D66" s="1020"/>
      <c r="E66" s="1020"/>
      <c r="F66" s="1020"/>
      <c r="G66" s="1022"/>
      <c r="H66" s="1022"/>
    </row>
    <row r="67" spans="1:8" s="161" customFormat="1" ht="14.25" customHeight="1" x14ac:dyDescent="0.3">
      <c r="A67" s="1014"/>
      <c r="B67" s="1011">
        <v>46104</v>
      </c>
      <c r="C67" s="1011">
        <v>46105</v>
      </c>
      <c r="D67" s="1011">
        <v>46106</v>
      </c>
      <c r="E67" s="1011">
        <v>46107</v>
      </c>
      <c r="F67" s="1011">
        <v>46108</v>
      </c>
      <c r="G67" s="1012">
        <v>46109</v>
      </c>
      <c r="H67" s="1013">
        <v>46110</v>
      </c>
    </row>
    <row r="68" spans="1:8" s="161" customFormat="1" ht="14.25" customHeight="1" x14ac:dyDescent="0.3">
      <c r="A68" s="1014"/>
      <c r="B68" s="1017"/>
      <c r="C68" s="1017"/>
      <c r="D68" s="1026"/>
      <c r="E68" s="1017"/>
      <c r="F68" s="1017"/>
      <c r="G68" s="1027"/>
      <c r="H68" s="1027"/>
    </row>
    <row r="69" spans="1:8" s="161" customFormat="1" ht="14.25" customHeight="1" x14ac:dyDescent="0.3">
      <c r="A69" s="1014"/>
      <c r="B69" s="1015"/>
      <c r="C69" s="1015"/>
      <c r="D69" s="1016"/>
      <c r="E69" s="1016"/>
      <c r="F69" s="1016"/>
      <c r="G69" s="1018"/>
      <c r="H69" s="1019"/>
    </row>
    <row r="70" spans="1:8" s="161" customFormat="1" ht="14.25" customHeight="1" x14ac:dyDescent="0.3">
      <c r="A70" s="1014"/>
      <c r="B70" s="1020"/>
      <c r="C70" s="1020"/>
      <c r="D70" s="1020"/>
      <c r="E70" s="1020"/>
      <c r="F70" s="1020"/>
      <c r="G70" s="1018"/>
      <c r="H70" s="1019"/>
    </row>
    <row r="71" spans="1:8" s="161" customFormat="1" ht="14.25" customHeight="1" x14ac:dyDescent="0.3">
      <c r="A71" s="1023"/>
      <c r="B71" s="1015"/>
      <c r="C71" s="1015"/>
      <c r="D71" s="1015"/>
      <c r="E71" s="1015"/>
      <c r="F71" s="1015"/>
      <c r="G71" s="1022"/>
      <c r="H71" s="1022"/>
    </row>
    <row r="72" spans="1:8" s="161" customFormat="1" ht="14.25" customHeight="1" x14ac:dyDescent="0.3">
      <c r="A72" s="1006">
        <v>46113</v>
      </c>
      <c r="B72" s="1011">
        <v>46111</v>
      </c>
      <c r="C72" s="1011">
        <v>46112</v>
      </c>
      <c r="D72" s="1011">
        <v>46113</v>
      </c>
      <c r="E72" s="1011">
        <v>46114</v>
      </c>
      <c r="F72" s="1010">
        <v>46115</v>
      </c>
      <c r="G72" s="1012">
        <v>46116</v>
      </c>
      <c r="H72" s="1013">
        <v>46117</v>
      </c>
    </row>
    <row r="73" spans="1:8" s="161" customFormat="1" ht="14.25" customHeight="1" x14ac:dyDescent="0.3">
      <c r="A73" s="1014"/>
      <c r="B73" s="1007"/>
      <c r="C73" s="1008"/>
      <c r="D73" s="1009"/>
      <c r="E73" s="1017"/>
      <c r="F73" s="1017"/>
      <c r="G73" s="1018"/>
      <c r="H73" s="1019"/>
    </row>
    <row r="74" spans="1:8" s="161" customFormat="1" ht="14.25" customHeight="1" x14ac:dyDescent="0.3">
      <c r="A74" s="1014"/>
      <c r="B74" s="1015"/>
      <c r="C74" s="1015"/>
      <c r="D74" s="1016"/>
      <c r="E74" s="1016"/>
      <c r="F74" s="1016"/>
      <c r="G74" s="1018"/>
      <c r="H74" s="1019"/>
    </row>
    <row r="75" spans="1:8" s="161" customFormat="1" ht="14.25" customHeight="1" x14ac:dyDescent="0.3">
      <c r="A75" s="1014"/>
      <c r="B75" s="1020"/>
      <c r="C75" s="1015"/>
      <c r="D75" s="1020"/>
      <c r="E75" s="1020"/>
      <c r="F75" s="1016"/>
      <c r="G75" s="1018"/>
      <c r="H75" s="1019"/>
    </row>
    <row r="76" spans="1:8" s="161" customFormat="1" ht="14.25" customHeight="1" x14ac:dyDescent="0.3">
      <c r="A76" s="1014"/>
      <c r="B76" s="1020"/>
      <c r="C76" s="1015"/>
      <c r="D76" s="1020"/>
      <c r="E76" s="1020"/>
      <c r="F76" s="1021"/>
      <c r="G76" s="1022"/>
      <c r="H76" s="1022"/>
    </row>
    <row r="77" spans="1:8" s="161" customFormat="1" ht="14.25" customHeight="1" x14ac:dyDescent="0.3">
      <c r="A77" s="1014"/>
      <c r="B77" s="1010">
        <v>46118</v>
      </c>
      <c r="C77" s="1011">
        <v>46119</v>
      </c>
      <c r="D77" s="1011">
        <v>46120</v>
      </c>
      <c r="E77" s="1011">
        <v>46121</v>
      </c>
      <c r="F77" s="1011">
        <v>46122</v>
      </c>
      <c r="G77" s="1012">
        <v>46123</v>
      </c>
      <c r="H77" s="1013">
        <v>46124</v>
      </c>
    </row>
    <row r="78" spans="1:8" s="161" customFormat="1" ht="14.25" customHeight="1" x14ac:dyDescent="0.3">
      <c r="A78" s="1014"/>
      <c r="B78" s="1007"/>
      <c r="C78" s="1008"/>
      <c r="D78" s="1009"/>
      <c r="E78" s="1017"/>
      <c r="F78" s="1017"/>
      <c r="G78" s="1018"/>
      <c r="H78" s="1024"/>
    </row>
    <row r="79" spans="1:8" s="161" customFormat="1" ht="14.25" customHeight="1" x14ac:dyDescent="0.3">
      <c r="A79" s="1014"/>
      <c r="B79" s="1015"/>
      <c r="C79" s="1015"/>
      <c r="D79" s="1016"/>
      <c r="E79" s="1016"/>
      <c r="F79" s="1016"/>
      <c r="G79" s="1018"/>
      <c r="H79" s="1024"/>
    </row>
    <row r="80" spans="1:8" s="161" customFormat="1" ht="14.25" customHeight="1" x14ac:dyDescent="0.3">
      <c r="A80" s="1014"/>
      <c r="B80" s="1020"/>
      <c r="C80" s="1015"/>
      <c r="D80" s="1020"/>
      <c r="E80" s="1020"/>
      <c r="F80" s="1016"/>
      <c r="G80" s="1018"/>
      <c r="H80" s="1019"/>
    </row>
    <row r="81" spans="1:8" s="161" customFormat="1" ht="14.25" customHeight="1" x14ac:dyDescent="0.3">
      <c r="A81" s="1014"/>
      <c r="B81" s="1020"/>
      <c r="C81" s="1015"/>
      <c r="D81" s="1020"/>
      <c r="E81" s="1020"/>
      <c r="F81" s="1021"/>
      <c r="G81" s="1022"/>
      <c r="H81" s="1022"/>
    </row>
    <row r="82" spans="1:8" s="161" customFormat="1" ht="14.25" customHeight="1" x14ac:dyDescent="0.3">
      <c r="A82" s="1014"/>
      <c r="B82" s="1010">
        <v>46125</v>
      </c>
      <c r="C82" s="1011">
        <v>46126</v>
      </c>
      <c r="D82" s="1011">
        <v>46127</v>
      </c>
      <c r="E82" s="1011">
        <v>46128</v>
      </c>
      <c r="F82" s="1011">
        <v>46129</v>
      </c>
      <c r="G82" s="1012">
        <v>46130</v>
      </c>
      <c r="H82" s="1013">
        <v>46131</v>
      </c>
    </row>
    <row r="83" spans="1:8" s="161" customFormat="1" ht="14.25" customHeight="1" x14ac:dyDescent="0.3">
      <c r="A83" s="1014"/>
      <c r="B83" s="1025"/>
      <c r="C83" s="1025"/>
      <c r="D83" s="1025"/>
      <c r="E83" s="1026"/>
      <c r="F83" s="1017"/>
      <c r="G83" s="1027"/>
      <c r="H83" s="1027"/>
    </row>
    <row r="84" spans="1:8" s="161" customFormat="1" ht="14.25" customHeight="1" x14ac:dyDescent="0.3">
      <c r="A84" s="1014"/>
      <c r="B84" s="1015"/>
      <c r="C84" s="1015"/>
      <c r="D84" s="1016"/>
      <c r="E84" s="1016"/>
      <c r="F84" s="1016"/>
      <c r="G84" s="1018"/>
      <c r="H84" s="1019"/>
    </row>
    <row r="85" spans="1:8" s="161" customFormat="1" ht="14.25" customHeight="1" x14ac:dyDescent="0.3">
      <c r="A85" s="1014"/>
      <c r="B85" s="1020"/>
      <c r="C85" s="1015"/>
      <c r="D85" s="1020"/>
      <c r="E85" s="1020"/>
      <c r="F85" s="1016"/>
      <c r="G85" s="1018"/>
      <c r="H85" s="1019"/>
    </row>
    <row r="86" spans="1:8" s="161" customFormat="1" ht="14.25" customHeight="1" x14ac:dyDescent="0.3">
      <c r="A86" s="1014"/>
      <c r="B86" s="1020"/>
      <c r="C86" s="1020"/>
      <c r="D86" s="1020"/>
      <c r="E86" s="1020"/>
      <c r="F86" s="1020"/>
      <c r="G86" s="1022"/>
      <c r="H86" s="1022"/>
    </row>
    <row r="87" spans="1:8" s="161" customFormat="1" ht="14.25" customHeight="1" x14ac:dyDescent="0.3">
      <c r="A87" s="1014"/>
      <c r="B87" s="1011">
        <v>46132</v>
      </c>
      <c r="C87" s="1011">
        <v>46133</v>
      </c>
      <c r="D87" s="1011">
        <v>46134</v>
      </c>
      <c r="E87" s="1011">
        <v>46135</v>
      </c>
      <c r="F87" s="1011">
        <v>46136</v>
      </c>
      <c r="G87" s="1012">
        <v>46137</v>
      </c>
      <c r="H87" s="1013">
        <v>46138</v>
      </c>
    </row>
    <row r="88" spans="1:8" s="161" customFormat="1" ht="14.25" customHeight="1" x14ac:dyDescent="0.3">
      <c r="A88" s="1014"/>
      <c r="B88" s="1017"/>
      <c r="C88" s="1017"/>
      <c r="D88" s="1026"/>
      <c r="E88" s="1017"/>
      <c r="F88" s="1017"/>
      <c r="G88" s="1027"/>
      <c r="H88" s="1027"/>
    </row>
    <row r="89" spans="1:8" s="161" customFormat="1" ht="14.25" customHeight="1" x14ac:dyDescent="0.3">
      <c r="A89" s="1014"/>
      <c r="B89" s="1015"/>
      <c r="C89" s="1015"/>
      <c r="D89" s="1016"/>
      <c r="E89" s="1016"/>
      <c r="F89" s="1016"/>
      <c r="G89" s="1018"/>
      <c r="H89" s="1019"/>
    </row>
    <row r="90" spans="1:8" s="161" customFormat="1" ht="14.25" customHeight="1" x14ac:dyDescent="0.3">
      <c r="A90" s="1014"/>
      <c r="B90" s="1020"/>
      <c r="C90" s="1020"/>
      <c r="D90" s="1020"/>
      <c r="E90" s="1020"/>
      <c r="F90" s="1020"/>
      <c r="G90" s="1018"/>
      <c r="H90" s="1019"/>
    </row>
    <row r="91" spans="1:8" s="161" customFormat="1" ht="14.25" customHeight="1" x14ac:dyDescent="0.3">
      <c r="A91" s="1014"/>
      <c r="B91" s="1015"/>
      <c r="C91" s="1015"/>
      <c r="D91" s="1015"/>
      <c r="E91" s="1015"/>
      <c r="F91" s="1015"/>
      <c r="G91" s="1022"/>
      <c r="H91" s="1022"/>
    </row>
    <row r="92" spans="1:8" s="161" customFormat="1" ht="14.25" customHeight="1" x14ac:dyDescent="0.3">
      <c r="A92" s="1014"/>
      <c r="B92" s="1011">
        <v>46139</v>
      </c>
      <c r="C92" s="1011">
        <v>46140</v>
      </c>
      <c r="D92" s="1011">
        <v>46141</v>
      </c>
      <c r="E92" s="1011">
        <v>46142</v>
      </c>
      <c r="F92" s="1010">
        <v>46143</v>
      </c>
      <c r="G92" s="1012">
        <v>46144</v>
      </c>
      <c r="H92" s="1013">
        <v>46145</v>
      </c>
    </row>
    <row r="93" spans="1:8" s="161" customFormat="1" ht="14.25" customHeight="1" x14ac:dyDescent="0.3">
      <c r="A93" s="1014"/>
      <c r="B93" s="1007"/>
      <c r="C93" s="1008"/>
      <c r="D93" s="1009"/>
      <c r="E93" s="1017"/>
      <c r="F93" s="1017"/>
      <c r="G93" s="1018"/>
      <c r="H93" s="1019"/>
    </row>
    <row r="94" spans="1:8" s="161" customFormat="1" ht="14.25" customHeight="1" x14ac:dyDescent="0.3">
      <c r="A94" s="1014"/>
      <c r="B94" s="1015"/>
      <c r="C94" s="1015"/>
      <c r="D94" s="1016"/>
      <c r="E94" s="1016"/>
      <c r="F94" s="1016"/>
      <c r="G94" s="1018"/>
      <c r="H94" s="1019"/>
    </row>
    <row r="95" spans="1:8" s="161" customFormat="1" ht="14.25" customHeight="1" x14ac:dyDescent="0.3">
      <c r="A95" s="1014"/>
      <c r="B95" s="1020"/>
      <c r="C95" s="1015"/>
      <c r="D95" s="1020"/>
      <c r="E95" s="1020"/>
      <c r="F95" s="1016"/>
      <c r="G95" s="1018"/>
      <c r="H95" s="1019"/>
    </row>
    <row r="96" spans="1:8" s="161" customFormat="1" ht="14.25" customHeight="1" x14ac:dyDescent="0.3">
      <c r="A96" s="1023"/>
      <c r="B96" s="1020"/>
      <c r="C96" s="1015"/>
      <c r="D96" s="1020"/>
      <c r="E96" s="1020"/>
      <c r="F96" s="1021"/>
      <c r="G96" s="1022"/>
      <c r="H96" s="1022"/>
    </row>
    <row r="97" spans="1:8" s="161" customFormat="1" ht="14.25" customHeight="1" x14ac:dyDescent="0.3">
      <c r="A97" s="1006">
        <v>46143</v>
      </c>
      <c r="B97" s="1011">
        <v>45781</v>
      </c>
      <c r="C97" s="1011">
        <v>45782</v>
      </c>
      <c r="D97" s="1011">
        <v>45783</v>
      </c>
      <c r="E97" s="1011">
        <v>45784</v>
      </c>
      <c r="F97" s="1011">
        <v>45785</v>
      </c>
      <c r="G97" s="1012">
        <v>45786</v>
      </c>
      <c r="H97" s="1013">
        <v>45787</v>
      </c>
    </row>
    <row r="98" spans="1:8" s="161" customFormat="1" ht="14.25" customHeight="1" x14ac:dyDescent="0.3">
      <c r="A98" s="1014"/>
      <c r="B98" s="1007"/>
      <c r="C98" s="1008"/>
      <c r="D98" s="1009"/>
      <c r="E98" s="1017"/>
      <c r="F98" s="1017"/>
      <c r="G98" s="1018"/>
      <c r="H98" s="1024"/>
    </row>
    <row r="99" spans="1:8" s="161" customFormat="1" ht="14.25" customHeight="1" x14ac:dyDescent="0.3">
      <c r="A99" s="1014"/>
      <c r="B99" s="1015"/>
      <c r="C99" s="1015"/>
      <c r="D99" s="1016"/>
      <c r="E99" s="1016"/>
      <c r="F99" s="1016"/>
      <c r="G99" s="1018"/>
      <c r="H99" s="1024"/>
    </row>
    <row r="100" spans="1:8" s="161" customFormat="1" ht="14.25" customHeight="1" x14ac:dyDescent="0.3">
      <c r="A100" s="1014"/>
      <c r="B100" s="1020"/>
      <c r="C100" s="1015"/>
      <c r="D100" s="1020"/>
      <c r="E100" s="1020"/>
      <c r="F100" s="1016"/>
      <c r="G100" s="1018"/>
      <c r="H100" s="1019"/>
    </row>
    <row r="101" spans="1:8" s="161" customFormat="1" ht="14.25" customHeight="1" x14ac:dyDescent="0.3">
      <c r="A101" s="1014"/>
      <c r="B101" s="1020"/>
      <c r="C101" s="1015"/>
      <c r="D101" s="1020"/>
      <c r="E101" s="1020"/>
      <c r="F101" s="1021"/>
      <c r="G101" s="1022"/>
      <c r="H101" s="1022"/>
    </row>
    <row r="102" spans="1:8" s="161" customFormat="1" ht="14.25" customHeight="1" x14ac:dyDescent="0.3">
      <c r="A102" s="1014"/>
      <c r="B102" s="1011">
        <v>46153</v>
      </c>
      <c r="C102" s="1011">
        <v>46154</v>
      </c>
      <c r="D102" s="1011">
        <v>46155</v>
      </c>
      <c r="E102" s="1011">
        <v>46156</v>
      </c>
      <c r="F102" s="1011">
        <v>46157</v>
      </c>
      <c r="G102" s="1012">
        <v>46158</v>
      </c>
      <c r="H102" s="1013">
        <v>46159</v>
      </c>
    </row>
    <row r="103" spans="1:8" s="161" customFormat="1" ht="14.25" customHeight="1" x14ac:dyDescent="0.3">
      <c r="A103" s="1014"/>
      <c r="B103" s="1025"/>
      <c r="C103" s="1025"/>
      <c r="D103" s="1025"/>
      <c r="E103" s="1026"/>
      <c r="F103" s="1017"/>
      <c r="G103" s="1027"/>
      <c r="H103" s="1027"/>
    </row>
    <row r="104" spans="1:8" s="161" customFormat="1" ht="14.25" customHeight="1" x14ac:dyDescent="0.3">
      <c r="A104" s="1014"/>
      <c r="B104" s="1015"/>
      <c r="C104" s="1015"/>
      <c r="D104" s="1016"/>
      <c r="E104" s="1016"/>
      <c r="F104" s="1016"/>
      <c r="G104" s="1018"/>
      <c r="H104" s="1019"/>
    </row>
    <row r="105" spans="1:8" s="161" customFormat="1" ht="14.25" customHeight="1" x14ac:dyDescent="0.3">
      <c r="A105" s="1014"/>
      <c r="B105" s="1020"/>
      <c r="C105" s="1015"/>
      <c r="D105" s="1020"/>
      <c r="E105" s="1020"/>
      <c r="F105" s="1016"/>
      <c r="G105" s="1018"/>
      <c r="H105" s="1019"/>
    </row>
    <row r="106" spans="1:8" s="161" customFormat="1" ht="14.25" customHeight="1" x14ac:dyDescent="0.3">
      <c r="A106" s="1014"/>
      <c r="B106" s="1020"/>
      <c r="C106" s="1020"/>
      <c r="D106" s="1020"/>
      <c r="E106" s="1020"/>
      <c r="F106" s="1020"/>
      <c r="G106" s="1022"/>
      <c r="H106" s="1022"/>
    </row>
    <row r="107" spans="1:8" s="161" customFormat="1" ht="14.25" customHeight="1" x14ac:dyDescent="0.3">
      <c r="A107" s="1014"/>
      <c r="B107" s="1011">
        <v>46160</v>
      </c>
      <c r="C107" s="1011">
        <v>46161</v>
      </c>
      <c r="D107" s="1011">
        <v>46162</v>
      </c>
      <c r="E107" s="1011">
        <v>46163</v>
      </c>
      <c r="F107" s="1011">
        <v>46164</v>
      </c>
      <c r="G107" s="1012">
        <v>46165</v>
      </c>
      <c r="H107" s="1013">
        <v>46166</v>
      </c>
    </row>
    <row r="108" spans="1:8" s="161" customFormat="1" ht="14.25" customHeight="1" x14ac:dyDescent="0.3">
      <c r="A108" s="1014"/>
      <c r="B108" s="1017"/>
      <c r="C108" s="1017"/>
      <c r="D108" s="1026"/>
      <c r="E108" s="1017"/>
      <c r="F108" s="1017"/>
      <c r="G108" s="1027"/>
      <c r="H108" s="1027"/>
    </row>
    <row r="109" spans="1:8" s="161" customFormat="1" ht="14.25" customHeight="1" x14ac:dyDescent="0.3">
      <c r="A109" s="1014"/>
      <c r="B109" s="1015"/>
      <c r="C109" s="1015"/>
      <c r="D109" s="1016"/>
      <c r="E109" s="1016"/>
      <c r="F109" s="1016"/>
      <c r="G109" s="1018"/>
      <c r="H109" s="1019"/>
    </row>
    <row r="110" spans="1:8" s="161" customFormat="1" ht="14.25" customHeight="1" x14ac:dyDescent="0.3">
      <c r="A110" s="1014"/>
      <c r="B110" s="1020"/>
      <c r="C110" s="1020"/>
      <c r="D110" s="1020"/>
      <c r="E110" s="1020"/>
      <c r="F110" s="1020"/>
      <c r="G110" s="1018"/>
      <c r="H110" s="1019"/>
    </row>
    <row r="111" spans="1:8" s="161" customFormat="1" ht="14.25" customHeight="1" x14ac:dyDescent="0.3">
      <c r="A111" s="1014"/>
      <c r="B111" s="1015"/>
      <c r="C111" s="1015"/>
      <c r="D111" s="1015"/>
      <c r="E111" s="1015"/>
      <c r="F111" s="1015"/>
      <c r="G111" s="1022"/>
      <c r="H111" s="1022"/>
    </row>
    <row r="112" spans="1:8" s="161" customFormat="1" ht="14.25" customHeight="1" x14ac:dyDescent="0.3">
      <c r="A112" s="1014"/>
      <c r="B112" s="1011">
        <v>46167</v>
      </c>
      <c r="C112" s="1011">
        <v>46168</v>
      </c>
      <c r="D112" s="1011">
        <v>46169</v>
      </c>
      <c r="E112" s="1011">
        <v>46170</v>
      </c>
      <c r="F112" s="1011">
        <v>46171</v>
      </c>
      <c r="G112" s="1011">
        <v>46172</v>
      </c>
      <c r="H112" s="1011">
        <v>46173</v>
      </c>
    </row>
    <row r="113" spans="1:8" s="161" customFormat="1" ht="14.25" customHeight="1" x14ac:dyDescent="0.3">
      <c r="A113" s="1014"/>
      <c r="B113" s="1025"/>
      <c r="C113" s="1025"/>
      <c r="D113" s="1025"/>
      <c r="E113" s="1026"/>
      <c r="F113" s="1017"/>
      <c r="G113" s="1027"/>
      <c r="H113" s="1027"/>
    </row>
    <row r="114" spans="1:8" s="161" customFormat="1" ht="14.25" customHeight="1" x14ac:dyDescent="0.3">
      <c r="A114" s="1014"/>
      <c r="B114" s="1015"/>
      <c r="C114" s="1015"/>
      <c r="D114" s="1016"/>
      <c r="E114" s="1016"/>
      <c r="F114" s="1016"/>
      <c r="G114" s="1018"/>
      <c r="H114" s="1019"/>
    </row>
    <row r="115" spans="1:8" s="161" customFormat="1" ht="14.25" customHeight="1" x14ac:dyDescent="0.3">
      <c r="A115" s="1014"/>
      <c r="B115" s="1020"/>
      <c r="C115" s="1015"/>
      <c r="D115" s="1020"/>
      <c r="E115" s="1020"/>
      <c r="F115" s="1016"/>
      <c r="G115" s="1018"/>
      <c r="H115" s="1019"/>
    </row>
    <row r="116" spans="1:8" s="161" customFormat="1" ht="14.25" customHeight="1" x14ac:dyDescent="0.3">
      <c r="A116" s="1023"/>
      <c r="B116" s="1020"/>
      <c r="C116" s="1020"/>
      <c r="D116" s="1020"/>
      <c r="E116" s="1020"/>
      <c r="F116" s="1020"/>
      <c r="G116" s="1022"/>
      <c r="H116" s="1022"/>
    </row>
    <row r="117" spans="1:8" s="161" customFormat="1" ht="14.25" customHeight="1" x14ac:dyDescent="0.3">
      <c r="A117" s="1006">
        <v>46174</v>
      </c>
      <c r="B117" s="1011">
        <v>46174</v>
      </c>
      <c r="C117" s="1011">
        <v>46175</v>
      </c>
      <c r="D117" s="1011">
        <v>46176</v>
      </c>
      <c r="E117" s="1011">
        <v>46177</v>
      </c>
      <c r="F117" s="1011">
        <v>46178</v>
      </c>
      <c r="G117" s="1012">
        <v>46179</v>
      </c>
      <c r="H117" s="1013">
        <v>46180</v>
      </c>
    </row>
    <row r="118" spans="1:8" s="161" customFormat="1" ht="14.25" customHeight="1" x14ac:dyDescent="0.3">
      <c r="A118" s="1014"/>
      <c r="B118" s="1007"/>
      <c r="C118" s="1008"/>
      <c r="D118" s="1009"/>
      <c r="E118" s="1017"/>
      <c r="F118" s="1017"/>
      <c r="G118" s="1018"/>
      <c r="H118" s="1019"/>
    </row>
    <row r="119" spans="1:8" s="161" customFormat="1" ht="14.25" customHeight="1" x14ac:dyDescent="0.3">
      <c r="A119" s="1014"/>
      <c r="B119" s="1015"/>
      <c r="C119" s="1015"/>
      <c r="D119" s="1016"/>
      <c r="E119" s="1016"/>
      <c r="F119" s="1016"/>
      <c r="G119" s="1018"/>
      <c r="H119" s="1019"/>
    </row>
    <row r="120" spans="1:8" s="161" customFormat="1" ht="14.25" customHeight="1" x14ac:dyDescent="0.3">
      <c r="A120" s="1014"/>
      <c r="B120" s="1020"/>
      <c r="C120" s="1015"/>
      <c r="D120" s="1020"/>
      <c r="E120" s="1020"/>
      <c r="F120" s="1016"/>
      <c r="G120" s="1018"/>
      <c r="H120" s="1019"/>
    </row>
    <row r="121" spans="1:8" s="161" customFormat="1" ht="14.25" customHeight="1" x14ac:dyDescent="0.3">
      <c r="A121" s="1014"/>
      <c r="B121" s="1020"/>
      <c r="C121" s="1015"/>
      <c r="D121" s="1020"/>
      <c r="E121" s="1020"/>
      <c r="F121" s="1021"/>
      <c r="G121" s="1022"/>
      <c r="H121" s="1022"/>
    </row>
    <row r="122" spans="1:8" s="161" customFormat="1" ht="14.25" customHeight="1" x14ac:dyDescent="0.3">
      <c r="A122" s="1014"/>
      <c r="B122" s="1011">
        <v>46181</v>
      </c>
      <c r="C122" s="1011">
        <v>46182</v>
      </c>
      <c r="D122" s="1011">
        <v>46183</v>
      </c>
      <c r="E122" s="1011">
        <v>46184</v>
      </c>
      <c r="F122" s="1011">
        <v>46185</v>
      </c>
      <c r="G122" s="1012">
        <v>46186</v>
      </c>
      <c r="H122" s="1013">
        <v>46187</v>
      </c>
    </row>
    <row r="123" spans="1:8" s="161" customFormat="1" ht="14.25" customHeight="1" x14ac:dyDescent="0.3">
      <c r="A123" s="1014"/>
      <c r="B123" s="1007"/>
      <c r="C123" s="1008"/>
      <c r="D123" s="1009"/>
      <c r="E123" s="1017"/>
      <c r="F123" s="1017"/>
      <c r="G123" s="1018"/>
      <c r="H123" s="1019"/>
    </row>
    <row r="124" spans="1:8" s="161" customFormat="1" ht="14.25" customHeight="1" x14ac:dyDescent="0.3">
      <c r="A124" s="1014"/>
      <c r="B124" s="1015"/>
      <c r="C124" s="1015"/>
      <c r="D124" s="1016"/>
      <c r="E124" s="1016"/>
      <c r="F124" s="1016"/>
      <c r="G124" s="1018"/>
      <c r="H124" s="1019"/>
    </row>
    <row r="125" spans="1:8" s="161" customFormat="1" ht="14.25" customHeight="1" x14ac:dyDescent="0.3">
      <c r="A125" s="1014"/>
      <c r="B125" s="1020"/>
      <c r="C125" s="1015"/>
      <c r="D125" s="1020"/>
      <c r="E125" s="1020"/>
      <c r="F125" s="1016"/>
      <c r="G125" s="1018"/>
      <c r="H125" s="1019"/>
    </row>
    <row r="126" spans="1:8" s="161" customFormat="1" ht="14.25" customHeight="1" x14ac:dyDescent="0.3">
      <c r="A126" s="1014"/>
      <c r="B126" s="1020"/>
      <c r="C126" s="1015"/>
      <c r="D126" s="1020"/>
      <c r="E126" s="1020"/>
      <c r="F126" s="1021"/>
      <c r="G126" s="1022"/>
      <c r="H126" s="1022"/>
    </row>
    <row r="127" spans="1:8" s="161" customFormat="1" ht="14.25" customHeight="1" x14ac:dyDescent="0.3">
      <c r="A127" s="1014"/>
      <c r="B127" s="1011">
        <v>46188</v>
      </c>
      <c r="C127" s="1011">
        <v>46189</v>
      </c>
      <c r="D127" s="1011">
        <v>46190</v>
      </c>
      <c r="E127" s="1011">
        <v>46191</v>
      </c>
      <c r="F127" s="1011">
        <v>46192</v>
      </c>
      <c r="G127" s="1012">
        <v>46193</v>
      </c>
      <c r="H127" s="1013">
        <v>46194</v>
      </c>
    </row>
    <row r="128" spans="1:8" s="161" customFormat="1" ht="14.25" customHeight="1" x14ac:dyDescent="0.3">
      <c r="A128" s="1014"/>
      <c r="B128" s="1007"/>
      <c r="C128" s="1008"/>
      <c r="D128" s="1009"/>
      <c r="E128" s="1017"/>
      <c r="F128" s="1017"/>
      <c r="G128" s="1018"/>
      <c r="H128" s="1019"/>
    </row>
    <row r="129" spans="1:8" s="161" customFormat="1" ht="14.25" customHeight="1" x14ac:dyDescent="0.3">
      <c r="A129" s="1014"/>
      <c r="B129" s="1015"/>
      <c r="C129" s="1015"/>
      <c r="D129" s="1016"/>
      <c r="E129" s="1016"/>
      <c r="F129" s="1016"/>
      <c r="G129" s="1018"/>
      <c r="H129" s="1019"/>
    </row>
    <row r="130" spans="1:8" s="161" customFormat="1" ht="14.25" customHeight="1" x14ac:dyDescent="0.3">
      <c r="A130" s="1014"/>
      <c r="B130" s="1020"/>
      <c r="C130" s="1015"/>
      <c r="D130" s="1020"/>
      <c r="E130" s="1020"/>
      <c r="F130" s="1016"/>
      <c r="G130" s="1018"/>
      <c r="H130" s="1019"/>
    </row>
    <row r="131" spans="1:8" s="161" customFormat="1" ht="14.25" customHeight="1" x14ac:dyDescent="0.3">
      <c r="A131" s="1014"/>
      <c r="B131" s="1020"/>
      <c r="C131" s="1015"/>
      <c r="D131" s="1020"/>
      <c r="E131" s="1020"/>
      <c r="F131" s="1021"/>
      <c r="G131" s="1022"/>
      <c r="H131" s="1022"/>
    </row>
    <row r="132" spans="1:8" s="161" customFormat="1" ht="14.25" customHeight="1" x14ac:dyDescent="0.3">
      <c r="A132" s="1014"/>
      <c r="B132" s="1011">
        <v>46195</v>
      </c>
      <c r="C132" s="1011">
        <v>46196</v>
      </c>
      <c r="D132" s="1011">
        <v>46197</v>
      </c>
      <c r="E132" s="1011">
        <v>46198</v>
      </c>
      <c r="F132" s="1011">
        <v>46199</v>
      </c>
      <c r="G132" s="1012">
        <v>46200</v>
      </c>
      <c r="H132" s="1013">
        <v>46201</v>
      </c>
    </row>
    <row r="133" spans="1:8" s="161" customFormat="1" ht="14.25" customHeight="1" x14ac:dyDescent="0.3">
      <c r="A133" s="1014"/>
      <c r="B133" s="1007"/>
      <c r="C133" s="1008"/>
      <c r="D133" s="1009"/>
      <c r="E133" s="1017"/>
      <c r="F133" s="1017"/>
      <c r="G133" s="1018"/>
      <c r="H133" s="1019"/>
    </row>
    <row r="134" spans="1:8" s="161" customFormat="1" ht="14.25" customHeight="1" x14ac:dyDescent="0.3">
      <c r="A134" s="1014"/>
      <c r="B134" s="1015"/>
      <c r="C134" s="1015"/>
      <c r="D134" s="1016"/>
      <c r="E134" s="1016"/>
      <c r="F134" s="1016"/>
      <c r="G134" s="1018"/>
      <c r="H134" s="1019"/>
    </row>
    <row r="135" spans="1:8" s="161" customFormat="1" ht="14.25" customHeight="1" x14ac:dyDescent="0.3">
      <c r="A135" s="1014"/>
      <c r="B135" s="1020"/>
      <c r="C135" s="1015"/>
      <c r="D135" s="1020"/>
      <c r="E135" s="1020"/>
      <c r="F135" s="1016"/>
      <c r="G135" s="1018"/>
      <c r="H135" s="1019"/>
    </row>
    <row r="136" spans="1:8" s="161" customFormat="1" ht="14.25" customHeight="1" x14ac:dyDescent="0.3">
      <c r="A136" s="1023"/>
      <c r="B136" s="1020"/>
      <c r="C136" s="1015"/>
      <c r="D136" s="1020"/>
      <c r="E136" s="1020"/>
      <c r="F136" s="1021"/>
      <c r="G136" s="1022"/>
      <c r="H136" s="1022"/>
    </row>
    <row r="137" spans="1:8" s="161" customFormat="1" ht="14.25" customHeight="1" x14ac:dyDescent="0.3">
      <c r="A137" s="1006">
        <v>46204</v>
      </c>
      <c r="B137" s="1011">
        <v>46202</v>
      </c>
      <c r="C137" s="1011">
        <v>46203</v>
      </c>
      <c r="D137" s="1011">
        <v>46204</v>
      </c>
      <c r="E137" s="1011">
        <v>46205</v>
      </c>
      <c r="F137" s="1011">
        <v>46206</v>
      </c>
      <c r="G137" s="1012">
        <v>46207</v>
      </c>
      <c r="H137" s="1013">
        <v>46208</v>
      </c>
    </row>
    <row r="138" spans="1:8" s="161" customFormat="1" ht="14.25" customHeight="1" x14ac:dyDescent="0.3">
      <c r="A138" s="1014"/>
      <c r="B138" s="1007"/>
      <c r="C138" s="1008"/>
      <c r="D138" s="1009"/>
      <c r="E138" s="1017"/>
      <c r="F138" s="1017"/>
      <c r="G138" s="1018"/>
      <c r="H138" s="1019"/>
    </row>
    <row r="139" spans="1:8" s="161" customFormat="1" ht="14.25" customHeight="1" x14ac:dyDescent="0.3">
      <c r="A139" s="1014"/>
      <c r="B139" s="1015"/>
      <c r="C139" s="1015"/>
      <c r="D139" s="1016"/>
      <c r="E139" s="1016"/>
      <c r="F139" s="1016"/>
      <c r="G139" s="1018"/>
      <c r="H139" s="1019"/>
    </row>
    <row r="140" spans="1:8" s="161" customFormat="1" ht="14.25" customHeight="1" x14ac:dyDescent="0.3">
      <c r="A140" s="1014"/>
      <c r="B140" s="1020"/>
      <c r="C140" s="1015"/>
      <c r="D140" s="1020"/>
      <c r="E140" s="1020"/>
      <c r="F140" s="1016"/>
      <c r="G140" s="1018"/>
      <c r="H140" s="1019"/>
    </row>
    <row r="141" spans="1:8" s="161" customFormat="1" ht="14.25" customHeight="1" x14ac:dyDescent="0.3">
      <c r="A141" s="1014"/>
      <c r="B141" s="1020"/>
      <c r="C141" s="1015"/>
      <c r="D141" s="1020"/>
      <c r="E141" s="1020"/>
      <c r="F141" s="1021"/>
      <c r="G141" s="1022"/>
      <c r="H141" s="1022"/>
    </row>
    <row r="142" spans="1:8" s="161" customFormat="1" ht="14.25" customHeight="1" x14ac:dyDescent="0.3">
      <c r="A142" s="1014"/>
      <c r="B142" s="1011">
        <v>46209</v>
      </c>
      <c r="C142" s="1011">
        <v>46210</v>
      </c>
      <c r="D142" s="1011">
        <v>46211</v>
      </c>
      <c r="E142" s="1011">
        <v>46212</v>
      </c>
      <c r="F142" s="1011">
        <v>46213</v>
      </c>
      <c r="G142" s="1012">
        <v>46214</v>
      </c>
      <c r="H142" s="1013">
        <v>46215</v>
      </c>
    </row>
    <row r="143" spans="1:8" s="161" customFormat="1" ht="14.25" customHeight="1" x14ac:dyDescent="0.3">
      <c r="A143" s="1014"/>
      <c r="B143" s="1007"/>
      <c r="C143" s="1008"/>
      <c r="D143" s="1009"/>
      <c r="E143" s="1017"/>
      <c r="F143" s="1017"/>
      <c r="G143" s="1018"/>
      <c r="H143" s="1024"/>
    </row>
    <row r="144" spans="1:8" s="161" customFormat="1" ht="14.25" customHeight="1" x14ac:dyDescent="0.3">
      <c r="A144" s="1014"/>
      <c r="B144" s="1015"/>
      <c r="C144" s="1015"/>
      <c r="D144" s="1016"/>
      <c r="E144" s="1016"/>
      <c r="F144" s="1016"/>
      <c r="G144" s="1018"/>
      <c r="H144" s="1024"/>
    </row>
    <row r="145" spans="1:8" s="161" customFormat="1" ht="14.25" customHeight="1" x14ac:dyDescent="0.3">
      <c r="A145" s="1014"/>
      <c r="B145" s="1020"/>
      <c r="C145" s="1015"/>
      <c r="D145" s="1020"/>
      <c r="E145" s="1020"/>
      <c r="F145" s="1016"/>
      <c r="G145" s="1018"/>
      <c r="H145" s="1019"/>
    </row>
    <row r="146" spans="1:8" s="161" customFormat="1" ht="14.25" customHeight="1" x14ac:dyDescent="0.3">
      <c r="A146" s="1014"/>
      <c r="B146" s="1020"/>
      <c r="C146" s="1015"/>
      <c r="D146" s="1020"/>
      <c r="E146" s="1020"/>
      <c r="F146" s="1021"/>
      <c r="G146" s="1022"/>
      <c r="H146" s="1022"/>
    </row>
    <row r="147" spans="1:8" s="161" customFormat="1" ht="14.25" customHeight="1" x14ac:dyDescent="0.3">
      <c r="A147" s="1014"/>
      <c r="B147" s="1011">
        <v>46216</v>
      </c>
      <c r="C147" s="1011">
        <v>46217</v>
      </c>
      <c r="D147" s="1011">
        <v>46218</v>
      </c>
      <c r="E147" s="1011">
        <v>46219</v>
      </c>
      <c r="F147" s="1011">
        <v>46220</v>
      </c>
      <c r="G147" s="1012">
        <v>46221</v>
      </c>
      <c r="H147" s="1013">
        <v>46222</v>
      </c>
    </row>
    <row r="148" spans="1:8" s="161" customFormat="1" ht="14.25" customHeight="1" x14ac:dyDescent="0.3">
      <c r="A148" s="1014"/>
      <c r="B148" s="1025"/>
      <c r="C148" s="1025"/>
      <c r="D148" s="1025"/>
      <c r="E148" s="1026"/>
      <c r="F148" s="1017"/>
      <c r="G148" s="1027"/>
      <c r="H148" s="1027"/>
    </row>
    <row r="149" spans="1:8" s="161" customFormat="1" ht="14.25" customHeight="1" x14ac:dyDescent="0.3">
      <c r="A149" s="1014"/>
      <c r="B149" s="1015"/>
      <c r="C149" s="1015"/>
      <c r="D149" s="1016"/>
      <c r="E149" s="1016"/>
      <c r="F149" s="1016"/>
      <c r="G149" s="1018"/>
      <c r="H149" s="1019"/>
    </row>
    <row r="150" spans="1:8" s="161" customFormat="1" ht="14.25" customHeight="1" x14ac:dyDescent="0.3">
      <c r="A150" s="1014"/>
      <c r="B150" s="1020"/>
      <c r="C150" s="1015"/>
      <c r="D150" s="1020"/>
      <c r="E150" s="1020"/>
      <c r="F150" s="1016"/>
      <c r="G150" s="1018"/>
      <c r="H150" s="1019"/>
    </row>
    <row r="151" spans="1:8" s="161" customFormat="1" ht="14.25" customHeight="1" x14ac:dyDescent="0.3">
      <c r="A151" s="1014"/>
      <c r="B151" s="1020"/>
      <c r="C151" s="1020"/>
      <c r="D151" s="1020"/>
      <c r="E151" s="1020"/>
      <c r="F151" s="1020"/>
      <c r="G151" s="1022"/>
      <c r="H151" s="1022"/>
    </row>
    <row r="152" spans="1:8" s="161" customFormat="1" ht="14.25" customHeight="1" x14ac:dyDescent="0.3">
      <c r="A152" s="1014"/>
      <c r="B152" s="1011">
        <v>46223</v>
      </c>
      <c r="C152" s="1011">
        <v>46224</v>
      </c>
      <c r="D152" s="1011">
        <v>46225</v>
      </c>
      <c r="E152" s="1011">
        <v>46226</v>
      </c>
      <c r="F152" s="1011">
        <v>46227</v>
      </c>
      <c r="G152" s="1012">
        <v>46228</v>
      </c>
      <c r="H152" s="1013">
        <v>46229</v>
      </c>
    </row>
    <row r="153" spans="1:8" s="161" customFormat="1" ht="14.25" customHeight="1" x14ac:dyDescent="0.3">
      <c r="A153" s="1014"/>
      <c r="B153" s="1017"/>
      <c r="C153" s="1017"/>
      <c r="D153" s="1026"/>
      <c r="E153" s="1017"/>
      <c r="F153" s="1017"/>
      <c r="G153" s="1027"/>
      <c r="H153" s="1027"/>
    </row>
    <row r="154" spans="1:8" s="161" customFormat="1" ht="14.25" customHeight="1" x14ac:dyDescent="0.3">
      <c r="A154" s="1014"/>
      <c r="B154" s="1015"/>
      <c r="C154" s="1015"/>
      <c r="D154" s="1016"/>
      <c r="E154" s="1016"/>
      <c r="F154" s="1016"/>
      <c r="G154" s="1018"/>
      <c r="H154" s="1019"/>
    </row>
    <row r="155" spans="1:8" s="161" customFormat="1" ht="14.25" customHeight="1" x14ac:dyDescent="0.3">
      <c r="A155" s="1014"/>
      <c r="B155" s="1020"/>
      <c r="C155" s="1020"/>
      <c r="D155" s="1020"/>
      <c r="E155" s="1020"/>
      <c r="F155" s="1020"/>
      <c r="G155" s="1018"/>
      <c r="H155" s="1019"/>
    </row>
    <row r="156" spans="1:8" s="161" customFormat="1" ht="14.25" customHeight="1" x14ac:dyDescent="0.3">
      <c r="A156" s="1014"/>
      <c r="B156" s="1015"/>
      <c r="C156" s="1015"/>
      <c r="D156" s="1015"/>
      <c r="E156" s="1015"/>
      <c r="F156" s="1015"/>
      <c r="G156" s="1022"/>
      <c r="H156" s="1022"/>
    </row>
    <row r="157" spans="1:8" s="161" customFormat="1" ht="14.25" customHeight="1" x14ac:dyDescent="0.3">
      <c r="A157" s="1014"/>
      <c r="B157" s="1011">
        <v>46230</v>
      </c>
      <c r="C157" s="1011">
        <v>46231</v>
      </c>
      <c r="D157" s="1011">
        <v>46232</v>
      </c>
      <c r="E157" s="1011">
        <v>46233</v>
      </c>
      <c r="F157" s="1011">
        <v>46234</v>
      </c>
      <c r="G157" s="1012">
        <v>46235</v>
      </c>
      <c r="H157" s="1013">
        <v>46236</v>
      </c>
    </row>
    <row r="158" spans="1:8" s="161" customFormat="1" ht="14.25" customHeight="1" x14ac:dyDescent="0.3">
      <c r="A158" s="1014"/>
      <c r="B158" s="1017"/>
      <c r="C158" s="1026"/>
      <c r="D158" s="1017"/>
      <c r="E158" s="1017"/>
      <c r="F158" s="1017"/>
      <c r="G158" s="1018"/>
      <c r="H158" s="1019"/>
    </row>
    <row r="159" spans="1:8" s="161" customFormat="1" ht="14.25" customHeight="1" x14ac:dyDescent="0.3">
      <c r="A159" s="1014"/>
      <c r="B159" s="1015"/>
      <c r="C159" s="1015"/>
      <c r="D159" s="1016"/>
      <c r="E159" s="1016"/>
      <c r="F159" s="1016"/>
      <c r="G159" s="1018"/>
      <c r="H159" s="1019"/>
    </row>
    <row r="160" spans="1:8" s="161" customFormat="1" ht="14.25" customHeight="1" x14ac:dyDescent="0.3">
      <c r="A160" s="1014"/>
      <c r="B160" s="1020"/>
      <c r="C160" s="1020"/>
      <c r="D160" s="1020"/>
      <c r="E160" s="1020"/>
      <c r="F160" s="1020"/>
      <c r="G160" s="1018"/>
      <c r="H160" s="1019"/>
    </row>
    <row r="161" spans="1:8" s="161" customFormat="1" ht="14.25" customHeight="1" x14ac:dyDescent="0.3">
      <c r="A161" s="1023"/>
      <c r="B161" s="1015"/>
      <c r="C161" s="1015"/>
      <c r="D161" s="1015"/>
      <c r="E161" s="1015"/>
      <c r="F161" s="1015"/>
      <c r="G161" s="1022"/>
      <c r="H161" s="1022"/>
    </row>
    <row r="162" spans="1:8" s="161" customFormat="1" ht="14.25" customHeight="1" x14ac:dyDescent="0.3">
      <c r="A162" s="1006">
        <v>46235</v>
      </c>
      <c r="B162" s="1011">
        <v>46237</v>
      </c>
      <c r="C162" s="1011">
        <v>46238</v>
      </c>
      <c r="D162" s="1011">
        <v>46239</v>
      </c>
      <c r="E162" s="1011">
        <v>46240</v>
      </c>
      <c r="F162" s="1011">
        <v>46241</v>
      </c>
      <c r="G162" s="1012">
        <v>46242</v>
      </c>
      <c r="H162" s="1013">
        <v>46243</v>
      </c>
    </row>
    <row r="163" spans="1:8" s="161" customFormat="1" ht="14.25" customHeight="1" x14ac:dyDescent="0.3">
      <c r="A163" s="1014"/>
      <c r="B163" s="1007"/>
      <c r="C163" s="1008"/>
      <c r="D163" s="1009"/>
      <c r="E163" s="1017"/>
      <c r="F163" s="1017"/>
      <c r="G163" s="1018"/>
      <c r="H163" s="1019"/>
    </row>
    <row r="164" spans="1:8" s="161" customFormat="1" ht="14.25" customHeight="1" x14ac:dyDescent="0.3">
      <c r="A164" s="1014"/>
      <c r="B164" s="1015"/>
      <c r="C164" s="1015"/>
      <c r="D164" s="1016"/>
      <c r="E164" s="1016"/>
      <c r="F164" s="1016"/>
      <c r="G164" s="1018"/>
      <c r="H164" s="1019"/>
    </row>
    <row r="165" spans="1:8" s="161" customFormat="1" ht="14.25" customHeight="1" x14ac:dyDescent="0.3">
      <c r="A165" s="1014"/>
      <c r="B165" s="1020"/>
      <c r="C165" s="1020"/>
      <c r="D165" s="1020"/>
      <c r="E165" s="1020"/>
      <c r="F165" s="1020"/>
      <c r="G165" s="1018"/>
      <c r="H165" s="1019"/>
    </row>
    <row r="166" spans="1:8" s="161" customFormat="1" ht="14.25" customHeight="1" x14ac:dyDescent="0.3">
      <c r="A166" s="1014"/>
      <c r="B166" s="1015"/>
      <c r="C166" s="1015"/>
      <c r="D166" s="1015"/>
      <c r="E166" s="1015"/>
      <c r="F166" s="1015"/>
      <c r="G166" s="1022"/>
      <c r="H166" s="1022"/>
    </row>
    <row r="167" spans="1:8" s="161" customFormat="1" ht="14.25" customHeight="1" x14ac:dyDescent="0.3">
      <c r="A167" s="1014"/>
      <c r="B167" s="1011">
        <v>46244</v>
      </c>
      <c r="C167" s="1011">
        <v>46245</v>
      </c>
      <c r="D167" s="1011">
        <v>46246</v>
      </c>
      <c r="E167" s="1011">
        <v>46247</v>
      </c>
      <c r="F167" s="1011">
        <v>46248</v>
      </c>
      <c r="G167" s="1028">
        <v>46249</v>
      </c>
      <c r="H167" s="1013">
        <v>46250</v>
      </c>
    </row>
    <row r="168" spans="1:8" s="161" customFormat="1" ht="14.25" customHeight="1" x14ac:dyDescent="0.3">
      <c r="A168" s="1014"/>
      <c r="B168" s="1007"/>
      <c r="C168" s="1008"/>
      <c r="D168" s="1009"/>
      <c r="E168" s="1017"/>
      <c r="F168" s="1017"/>
      <c r="G168" s="1018"/>
      <c r="H168" s="1019"/>
    </row>
    <row r="169" spans="1:8" s="161" customFormat="1" ht="14.25" customHeight="1" x14ac:dyDescent="0.3">
      <c r="A169" s="1014"/>
      <c r="B169" s="1015"/>
      <c r="C169" s="1015"/>
      <c r="D169" s="1015"/>
      <c r="E169" s="1015"/>
      <c r="F169" s="1016"/>
      <c r="G169" s="1018"/>
      <c r="H169" s="1019"/>
    </row>
    <row r="170" spans="1:8" s="161" customFormat="1" ht="14.25" customHeight="1" x14ac:dyDescent="0.3">
      <c r="A170" s="1014"/>
      <c r="B170" s="1020"/>
      <c r="C170" s="1020"/>
      <c r="D170" s="1020"/>
      <c r="E170" s="1020"/>
      <c r="F170" s="1020"/>
      <c r="G170" s="1018"/>
      <c r="H170" s="1019"/>
    </row>
    <row r="171" spans="1:8" s="161" customFormat="1" ht="14.25" customHeight="1" x14ac:dyDescent="0.3">
      <c r="A171" s="1014"/>
      <c r="B171" s="1015"/>
      <c r="C171" s="1015"/>
      <c r="D171" s="1015"/>
      <c r="E171" s="1015"/>
      <c r="F171" s="1029"/>
      <c r="G171" s="1022"/>
      <c r="H171" s="1022"/>
    </row>
    <row r="172" spans="1:8" s="161" customFormat="1" ht="14.25" customHeight="1" x14ac:dyDescent="0.3">
      <c r="A172" s="1014"/>
      <c r="B172" s="1011">
        <v>46251</v>
      </c>
      <c r="C172" s="1011">
        <v>46252</v>
      </c>
      <c r="D172" s="1011">
        <v>46253</v>
      </c>
      <c r="E172" s="1011">
        <v>46254</v>
      </c>
      <c r="F172" s="1011">
        <v>46255</v>
      </c>
      <c r="G172" s="1012">
        <v>46256</v>
      </c>
      <c r="H172" s="1013">
        <v>46257</v>
      </c>
    </row>
    <row r="173" spans="1:8" s="161" customFormat="1" ht="14.25" customHeight="1" x14ac:dyDescent="0.3">
      <c r="A173" s="1014"/>
      <c r="B173" s="1007"/>
      <c r="C173" s="1008"/>
      <c r="D173" s="1009"/>
      <c r="E173" s="1017"/>
      <c r="F173" s="1017"/>
      <c r="G173" s="1018"/>
      <c r="H173" s="1019"/>
    </row>
    <row r="174" spans="1:8" s="161" customFormat="1" ht="14.25" customHeight="1" x14ac:dyDescent="0.3">
      <c r="A174" s="1014"/>
      <c r="B174" s="1015"/>
      <c r="C174" s="1015"/>
      <c r="D174" s="1016"/>
      <c r="E174" s="1016"/>
      <c r="F174" s="1016"/>
      <c r="G174" s="1018"/>
      <c r="H174" s="1019"/>
    </row>
    <row r="175" spans="1:8" s="161" customFormat="1" ht="14.25" customHeight="1" x14ac:dyDescent="0.3">
      <c r="A175" s="1014"/>
      <c r="B175" s="1020"/>
      <c r="C175" s="1015"/>
      <c r="D175" s="1020"/>
      <c r="E175" s="1020"/>
      <c r="F175" s="1016"/>
      <c r="G175" s="1018"/>
      <c r="H175" s="1019"/>
    </row>
    <row r="176" spans="1:8" s="161" customFormat="1" ht="14.25" customHeight="1" x14ac:dyDescent="0.3">
      <c r="A176" s="1014"/>
      <c r="B176" s="1020"/>
      <c r="C176" s="1015"/>
      <c r="D176" s="1020"/>
      <c r="E176" s="1020"/>
      <c r="F176" s="1021"/>
      <c r="G176" s="1022"/>
      <c r="H176" s="1022"/>
    </row>
    <row r="177" spans="1:8" s="161" customFormat="1" ht="14.25" customHeight="1" x14ac:dyDescent="0.3">
      <c r="A177" s="1014"/>
      <c r="B177" s="1011">
        <v>46258</v>
      </c>
      <c r="C177" s="1011">
        <v>46259</v>
      </c>
      <c r="D177" s="1011">
        <v>46260</v>
      </c>
      <c r="E177" s="1011">
        <v>46261</v>
      </c>
      <c r="F177" s="1011">
        <v>46262</v>
      </c>
      <c r="G177" s="1012">
        <v>46263</v>
      </c>
      <c r="H177" s="1013">
        <v>46264</v>
      </c>
    </row>
    <row r="178" spans="1:8" s="161" customFormat="1" ht="14.25" customHeight="1" x14ac:dyDescent="0.3">
      <c r="A178" s="1014"/>
      <c r="B178" s="1007"/>
      <c r="C178" s="1008"/>
      <c r="D178" s="1009"/>
      <c r="E178" s="1017"/>
      <c r="F178" s="1017"/>
      <c r="G178" s="1018"/>
      <c r="H178" s="1019"/>
    </row>
    <row r="179" spans="1:8" s="161" customFormat="1" ht="14.25" customHeight="1" x14ac:dyDescent="0.3">
      <c r="A179" s="1014"/>
      <c r="B179" s="1015"/>
      <c r="C179" s="1015"/>
      <c r="D179" s="1016"/>
      <c r="E179" s="1016"/>
      <c r="F179" s="1016"/>
      <c r="G179" s="1018"/>
      <c r="H179" s="1019"/>
    </row>
    <row r="180" spans="1:8" s="161" customFormat="1" ht="14.25" customHeight="1" x14ac:dyDescent="0.3">
      <c r="A180" s="1014"/>
      <c r="B180" s="1020"/>
      <c r="C180" s="1015"/>
      <c r="D180" s="1020"/>
      <c r="E180" s="1020"/>
      <c r="F180" s="1016"/>
      <c r="G180" s="1018"/>
      <c r="H180" s="1019"/>
    </row>
    <row r="181" spans="1:8" s="161" customFormat="1" ht="14.25" customHeight="1" x14ac:dyDescent="0.3">
      <c r="A181" s="1014"/>
      <c r="B181" s="1020"/>
      <c r="C181" s="1015"/>
      <c r="D181" s="1020"/>
      <c r="E181" s="1020"/>
      <c r="F181" s="1021"/>
      <c r="G181" s="1022"/>
      <c r="H181" s="1022"/>
    </row>
    <row r="182" spans="1:8" s="161" customFormat="1" ht="14.25" customHeight="1" x14ac:dyDescent="0.3">
      <c r="A182" s="1006">
        <v>46266</v>
      </c>
      <c r="B182" s="1011">
        <v>46265</v>
      </c>
      <c r="C182" s="1011">
        <v>46266</v>
      </c>
      <c r="D182" s="1011">
        <v>46267</v>
      </c>
      <c r="E182" s="1011">
        <v>46268</v>
      </c>
      <c r="F182" s="1011">
        <v>46269</v>
      </c>
      <c r="G182" s="1012">
        <v>46270</v>
      </c>
      <c r="H182" s="1013">
        <v>46271</v>
      </c>
    </row>
    <row r="183" spans="1:8" s="161" customFormat="1" ht="14.25" customHeight="1" x14ac:dyDescent="0.3">
      <c r="A183" s="1014"/>
      <c r="B183" s="1007"/>
      <c r="C183" s="1008"/>
      <c r="D183" s="1009"/>
      <c r="E183" s="1017"/>
      <c r="F183" s="1017"/>
      <c r="G183" s="1018"/>
      <c r="H183" s="1019"/>
    </row>
    <row r="184" spans="1:8" s="161" customFormat="1" ht="14.25" customHeight="1" x14ac:dyDescent="0.3">
      <c r="A184" s="1014"/>
      <c r="B184" s="1015"/>
      <c r="C184" s="1015"/>
      <c r="D184" s="1016"/>
      <c r="E184" s="1016"/>
      <c r="F184" s="1016"/>
      <c r="G184" s="1018"/>
      <c r="H184" s="1019"/>
    </row>
    <row r="185" spans="1:8" s="161" customFormat="1" ht="14.25" customHeight="1" x14ac:dyDescent="0.3">
      <c r="A185" s="1014"/>
      <c r="B185" s="1020"/>
      <c r="C185" s="1015"/>
      <c r="D185" s="1020"/>
      <c r="E185" s="1020"/>
      <c r="F185" s="1016"/>
      <c r="G185" s="1018"/>
      <c r="H185" s="1019"/>
    </row>
    <row r="186" spans="1:8" s="161" customFormat="1" ht="14.25" customHeight="1" x14ac:dyDescent="0.3">
      <c r="A186" s="1014"/>
      <c r="B186" s="1020"/>
      <c r="C186" s="1015"/>
      <c r="D186" s="1020"/>
      <c r="E186" s="1020"/>
      <c r="F186" s="1021"/>
      <c r="G186" s="1022"/>
      <c r="H186" s="1022"/>
    </row>
    <row r="187" spans="1:8" s="161" customFormat="1" ht="14.25" customHeight="1" x14ac:dyDescent="0.3">
      <c r="A187" s="1014"/>
      <c r="B187" s="1011">
        <v>46272</v>
      </c>
      <c r="C187" s="1011">
        <v>46273</v>
      </c>
      <c r="D187" s="1011">
        <v>46274</v>
      </c>
      <c r="E187" s="1011">
        <v>46275</v>
      </c>
      <c r="F187" s="1011">
        <v>46276</v>
      </c>
      <c r="G187" s="1012">
        <v>46277</v>
      </c>
      <c r="H187" s="1013">
        <v>46278</v>
      </c>
    </row>
    <row r="188" spans="1:8" s="161" customFormat="1" ht="14.25" customHeight="1" x14ac:dyDescent="0.3">
      <c r="A188" s="1014"/>
      <c r="B188" s="1007"/>
      <c r="C188" s="1008"/>
      <c r="D188" s="1009"/>
      <c r="E188" s="1017"/>
      <c r="F188" s="1017"/>
      <c r="G188" s="1018"/>
      <c r="H188" s="1019"/>
    </row>
    <row r="189" spans="1:8" s="161" customFormat="1" ht="14.25" customHeight="1" x14ac:dyDescent="0.3">
      <c r="A189" s="1014"/>
      <c r="B189" s="1015"/>
      <c r="C189" s="1015"/>
      <c r="D189" s="1016"/>
      <c r="E189" s="1016"/>
      <c r="F189" s="1016"/>
      <c r="G189" s="1018"/>
      <c r="H189" s="1019"/>
    </row>
    <row r="190" spans="1:8" s="161" customFormat="1" ht="14.25" customHeight="1" x14ac:dyDescent="0.3">
      <c r="A190" s="1014"/>
      <c r="B190" s="1020"/>
      <c r="C190" s="1015"/>
      <c r="D190" s="1020"/>
      <c r="E190" s="1020"/>
      <c r="F190" s="1016"/>
      <c r="G190" s="1018"/>
      <c r="H190" s="1019"/>
    </row>
    <row r="191" spans="1:8" s="161" customFormat="1" ht="14.25" customHeight="1" x14ac:dyDescent="0.3">
      <c r="A191" s="1014"/>
      <c r="B191" s="1020"/>
      <c r="C191" s="1015"/>
      <c r="D191" s="1020"/>
      <c r="E191" s="1020"/>
      <c r="F191" s="1021"/>
      <c r="G191" s="1022"/>
      <c r="H191" s="1022"/>
    </row>
    <row r="192" spans="1:8" s="161" customFormat="1" ht="14.25" customHeight="1" x14ac:dyDescent="0.3">
      <c r="A192" s="1014"/>
      <c r="B192" s="1011">
        <v>46279</v>
      </c>
      <c r="C192" s="1011">
        <v>46280</v>
      </c>
      <c r="D192" s="1011">
        <v>46281</v>
      </c>
      <c r="E192" s="1011">
        <v>46282</v>
      </c>
      <c r="F192" s="1011">
        <v>46283</v>
      </c>
      <c r="G192" s="1012">
        <v>46284</v>
      </c>
      <c r="H192" s="1013">
        <v>46285</v>
      </c>
    </row>
    <row r="193" spans="1:8" s="161" customFormat="1" ht="14.25" customHeight="1" x14ac:dyDescent="0.3">
      <c r="A193" s="1014"/>
      <c r="B193" s="1007"/>
      <c r="C193" s="1008"/>
      <c r="D193" s="1009"/>
      <c r="E193" s="1017"/>
      <c r="F193" s="1017"/>
      <c r="G193" s="1018"/>
      <c r="H193" s="1019"/>
    </row>
    <row r="194" spans="1:8" s="161" customFormat="1" ht="14.25" customHeight="1" x14ac:dyDescent="0.3">
      <c r="A194" s="1014"/>
      <c r="B194" s="1015"/>
      <c r="C194" s="1015"/>
      <c r="D194" s="1016"/>
      <c r="E194" s="1016"/>
      <c r="F194" s="1016"/>
      <c r="G194" s="1018"/>
      <c r="H194" s="1019"/>
    </row>
    <row r="195" spans="1:8" s="161" customFormat="1" ht="14.25" customHeight="1" x14ac:dyDescent="0.3">
      <c r="A195" s="1014"/>
      <c r="B195" s="1020"/>
      <c r="C195" s="1015"/>
      <c r="D195" s="1020"/>
      <c r="E195" s="1020"/>
      <c r="F195" s="1016"/>
      <c r="G195" s="1018"/>
      <c r="H195" s="1019"/>
    </row>
    <row r="196" spans="1:8" s="161" customFormat="1" ht="14.25" customHeight="1" x14ac:dyDescent="0.3">
      <c r="A196" s="1014"/>
      <c r="B196" s="1020"/>
      <c r="C196" s="1015"/>
      <c r="D196" s="1020"/>
      <c r="E196" s="1020"/>
      <c r="F196" s="1021"/>
      <c r="G196" s="1022"/>
      <c r="H196" s="1022"/>
    </row>
    <row r="197" spans="1:8" s="161" customFormat="1" ht="14.25" customHeight="1" x14ac:dyDescent="0.3">
      <c r="A197" s="1014"/>
      <c r="B197" s="1011">
        <v>46286</v>
      </c>
      <c r="C197" s="1011">
        <v>46287</v>
      </c>
      <c r="D197" s="1011">
        <v>46288</v>
      </c>
      <c r="E197" s="1011">
        <v>46289</v>
      </c>
      <c r="F197" s="1011">
        <v>46290</v>
      </c>
      <c r="G197" s="1012">
        <v>46291</v>
      </c>
      <c r="H197" s="1013">
        <v>46292</v>
      </c>
    </row>
    <row r="198" spans="1:8" s="161" customFormat="1" ht="14.25" customHeight="1" x14ac:dyDescent="0.3">
      <c r="A198" s="1014"/>
      <c r="B198" s="1007"/>
      <c r="C198" s="1008"/>
      <c r="D198" s="1009"/>
      <c r="E198" s="1017"/>
      <c r="F198" s="1017"/>
      <c r="G198" s="1018"/>
      <c r="H198" s="1019"/>
    </row>
    <row r="199" spans="1:8" s="161" customFormat="1" ht="14.25" customHeight="1" x14ac:dyDescent="0.3">
      <c r="A199" s="1014"/>
      <c r="B199" s="1015"/>
      <c r="C199" s="1015"/>
      <c r="D199" s="1016"/>
      <c r="E199" s="1016"/>
      <c r="F199" s="1016"/>
      <c r="G199" s="1018"/>
      <c r="H199" s="1019"/>
    </row>
    <row r="200" spans="1:8" s="161" customFormat="1" ht="14.25" customHeight="1" x14ac:dyDescent="0.3">
      <c r="A200" s="1014"/>
      <c r="B200" s="1020"/>
      <c r="C200" s="1015"/>
      <c r="D200" s="1020"/>
      <c r="E200" s="1020"/>
      <c r="F200" s="1016"/>
      <c r="G200" s="1018"/>
      <c r="H200" s="1019"/>
    </row>
    <row r="201" spans="1:8" s="161" customFormat="1" ht="14.25" customHeight="1" x14ac:dyDescent="0.3">
      <c r="A201" s="1014"/>
      <c r="B201" s="1020"/>
      <c r="C201" s="1015"/>
      <c r="D201" s="1020"/>
      <c r="E201" s="1020"/>
      <c r="F201" s="1021"/>
      <c r="G201" s="1022"/>
      <c r="H201" s="1022"/>
    </row>
    <row r="202" spans="1:8" s="161" customFormat="1" ht="14.25" customHeight="1" x14ac:dyDescent="0.3">
      <c r="A202" s="1014"/>
      <c r="B202" s="1011">
        <v>46293</v>
      </c>
      <c r="C202" s="1011">
        <v>46294</v>
      </c>
      <c r="D202" s="1011">
        <v>46295</v>
      </c>
      <c r="E202" s="1011">
        <v>46296</v>
      </c>
      <c r="F202" s="1011">
        <v>46297</v>
      </c>
      <c r="G202" s="1012">
        <v>46298</v>
      </c>
      <c r="H202" s="1013">
        <v>46299</v>
      </c>
    </row>
    <row r="203" spans="1:8" s="161" customFormat="1" ht="14.25" customHeight="1" x14ac:dyDescent="0.3">
      <c r="A203" s="1014"/>
      <c r="B203" s="1007"/>
      <c r="C203" s="1008"/>
      <c r="D203" s="1009"/>
      <c r="E203" s="1017"/>
      <c r="F203" s="1017"/>
      <c r="G203" s="1018"/>
      <c r="H203" s="1019"/>
    </row>
    <row r="204" spans="1:8" s="161" customFormat="1" ht="14.25" customHeight="1" x14ac:dyDescent="0.3">
      <c r="A204" s="1014"/>
      <c r="B204" s="1015"/>
      <c r="C204" s="1015"/>
      <c r="D204" s="1016"/>
      <c r="E204" s="1016"/>
      <c r="F204" s="1016"/>
      <c r="G204" s="1018"/>
      <c r="H204" s="1019"/>
    </row>
    <row r="205" spans="1:8" s="161" customFormat="1" ht="14.25" customHeight="1" x14ac:dyDescent="0.3">
      <c r="A205" s="1014"/>
      <c r="B205" s="1020"/>
      <c r="C205" s="1015"/>
      <c r="D205" s="1020"/>
      <c r="E205" s="1020"/>
      <c r="F205" s="1016"/>
      <c r="G205" s="1018"/>
      <c r="H205" s="1019"/>
    </row>
    <row r="206" spans="1:8" s="161" customFormat="1" ht="14.25" customHeight="1" x14ac:dyDescent="0.3">
      <c r="A206" s="1023"/>
      <c r="B206" s="1020"/>
      <c r="C206" s="1015"/>
      <c r="D206" s="1020"/>
      <c r="E206" s="1020"/>
      <c r="F206" s="1021"/>
      <c r="G206" s="1022"/>
      <c r="H206" s="1022"/>
    </row>
    <row r="207" spans="1:8" s="161" customFormat="1" ht="14.25" customHeight="1" x14ac:dyDescent="0.3">
      <c r="A207" s="1006">
        <v>46296</v>
      </c>
      <c r="B207" s="1011">
        <v>46300</v>
      </c>
      <c r="C207" s="1011">
        <v>46301</v>
      </c>
      <c r="D207" s="1011">
        <v>46302</v>
      </c>
      <c r="E207" s="1011">
        <v>46303</v>
      </c>
      <c r="F207" s="1010">
        <v>46304</v>
      </c>
      <c r="G207" s="1012">
        <v>46305</v>
      </c>
      <c r="H207" s="1013">
        <v>46306</v>
      </c>
    </row>
    <row r="208" spans="1:8" s="161" customFormat="1" ht="14.25" customHeight="1" x14ac:dyDescent="0.3">
      <c r="A208" s="1014"/>
      <c r="B208" s="1007"/>
      <c r="C208" s="1008"/>
      <c r="D208" s="1009"/>
      <c r="E208" s="1017"/>
      <c r="F208" s="1017"/>
      <c r="G208" s="1018"/>
      <c r="H208" s="1024"/>
    </row>
    <row r="209" spans="1:8" s="161" customFormat="1" ht="14.25" customHeight="1" x14ac:dyDescent="0.3">
      <c r="A209" s="1014"/>
      <c r="B209" s="1015"/>
      <c r="C209" s="1015"/>
      <c r="D209" s="1016"/>
      <c r="E209" s="1016"/>
      <c r="F209" s="1016"/>
      <c r="G209" s="1018"/>
      <c r="H209" s="1024"/>
    </row>
    <row r="210" spans="1:8" s="161" customFormat="1" ht="14.25" customHeight="1" x14ac:dyDescent="0.3">
      <c r="A210" s="1014"/>
      <c r="B210" s="1020"/>
      <c r="C210" s="1015"/>
      <c r="D210" s="1020"/>
      <c r="E210" s="1020"/>
      <c r="F210" s="1016"/>
      <c r="G210" s="1018"/>
      <c r="H210" s="1019"/>
    </row>
    <row r="211" spans="1:8" s="161" customFormat="1" ht="14.25" customHeight="1" x14ac:dyDescent="0.3">
      <c r="A211" s="1014"/>
      <c r="B211" s="1020"/>
      <c r="C211" s="1015"/>
      <c r="D211" s="1020"/>
      <c r="E211" s="1020"/>
      <c r="F211" s="1021"/>
      <c r="G211" s="1022"/>
      <c r="H211" s="1022"/>
    </row>
    <row r="212" spans="1:8" s="161" customFormat="1" ht="14.25" customHeight="1" x14ac:dyDescent="0.3">
      <c r="A212" s="1014"/>
      <c r="B212" s="1011">
        <v>46307</v>
      </c>
      <c r="C212" s="1011">
        <v>46308</v>
      </c>
      <c r="D212" s="1011">
        <v>46309</v>
      </c>
      <c r="E212" s="1011">
        <v>46310</v>
      </c>
      <c r="F212" s="1011">
        <v>46311</v>
      </c>
      <c r="G212" s="1011">
        <v>46312</v>
      </c>
      <c r="H212" s="1011">
        <v>46313</v>
      </c>
    </row>
    <row r="213" spans="1:8" s="161" customFormat="1" ht="14.25" customHeight="1" x14ac:dyDescent="0.3">
      <c r="A213" s="1014"/>
      <c r="B213" s="1007"/>
      <c r="C213" s="1008"/>
      <c r="D213" s="1009"/>
      <c r="E213" s="1017"/>
      <c r="F213" s="1017"/>
      <c r="G213" s="1018"/>
      <c r="H213" s="1024"/>
    </row>
    <row r="214" spans="1:8" s="161" customFormat="1" ht="14.25" customHeight="1" x14ac:dyDescent="0.3">
      <c r="A214" s="1014"/>
      <c r="B214" s="1015"/>
      <c r="C214" s="1015"/>
      <c r="D214" s="1016"/>
      <c r="E214" s="1016"/>
      <c r="F214" s="1016"/>
      <c r="G214" s="1018"/>
      <c r="H214" s="1024"/>
    </row>
    <row r="215" spans="1:8" s="161" customFormat="1" ht="14.25" customHeight="1" x14ac:dyDescent="0.3">
      <c r="A215" s="1014"/>
      <c r="B215" s="1020"/>
      <c r="C215" s="1015"/>
      <c r="D215" s="1020"/>
      <c r="E215" s="1020"/>
      <c r="F215" s="1016"/>
      <c r="G215" s="1018"/>
      <c r="H215" s="1019"/>
    </row>
    <row r="216" spans="1:8" s="161" customFormat="1" ht="14.25" customHeight="1" x14ac:dyDescent="0.3">
      <c r="A216" s="1014"/>
      <c r="B216" s="1020"/>
      <c r="C216" s="1015"/>
      <c r="D216" s="1020"/>
      <c r="E216" s="1020"/>
      <c r="F216" s="1021"/>
      <c r="G216" s="1022"/>
      <c r="H216" s="1022"/>
    </row>
    <row r="217" spans="1:8" s="161" customFormat="1" ht="14.25" customHeight="1" x14ac:dyDescent="0.3">
      <c r="A217" s="1014"/>
      <c r="B217" s="1013">
        <v>46314</v>
      </c>
      <c r="C217" s="1013">
        <v>46315</v>
      </c>
      <c r="D217" s="1013">
        <v>46316</v>
      </c>
      <c r="E217" s="1013">
        <v>46317</v>
      </c>
      <c r="F217" s="1013">
        <v>46318</v>
      </c>
      <c r="G217" s="1013">
        <v>46319</v>
      </c>
      <c r="H217" s="1013">
        <v>46320</v>
      </c>
    </row>
    <row r="218" spans="1:8" s="161" customFormat="1" ht="14.25" customHeight="1" x14ac:dyDescent="0.3">
      <c r="A218" s="1014"/>
      <c r="B218" s="1007"/>
      <c r="C218" s="1008"/>
      <c r="D218" s="1009"/>
      <c r="E218" s="1017"/>
      <c r="F218" s="1017"/>
      <c r="G218" s="1018"/>
      <c r="H218" s="1024"/>
    </row>
    <row r="219" spans="1:8" s="161" customFormat="1" ht="14.25" customHeight="1" x14ac:dyDescent="0.3">
      <c r="A219" s="1014"/>
      <c r="B219" s="1015"/>
      <c r="C219" s="1015"/>
      <c r="D219" s="1016"/>
      <c r="E219" s="1016"/>
      <c r="F219" s="1016"/>
      <c r="G219" s="1018"/>
      <c r="H219" s="1024"/>
    </row>
    <row r="220" spans="1:8" s="161" customFormat="1" ht="14.25" customHeight="1" x14ac:dyDescent="0.3">
      <c r="A220" s="1014"/>
      <c r="B220" s="1020"/>
      <c r="C220" s="1015"/>
      <c r="D220" s="1020"/>
      <c r="E220" s="1020"/>
      <c r="F220" s="1016"/>
      <c r="G220" s="1018"/>
      <c r="H220" s="1019"/>
    </row>
    <row r="221" spans="1:8" s="161" customFormat="1" ht="14.25" customHeight="1" x14ac:dyDescent="0.3">
      <c r="A221" s="1014"/>
      <c r="B221" s="1020"/>
      <c r="C221" s="1015"/>
      <c r="D221" s="1020"/>
      <c r="E221" s="1020"/>
      <c r="F221" s="1021"/>
      <c r="G221" s="1022"/>
      <c r="H221" s="1022"/>
    </row>
    <row r="222" spans="1:8" s="161" customFormat="1" ht="14.25" customHeight="1" x14ac:dyDescent="0.3">
      <c r="A222" s="1014"/>
      <c r="B222" s="1011">
        <v>46321</v>
      </c>
      <c r="C222" s="1011">
        <v>46322</v>
      </c>
      <c r="D222" s="1011">
        <v>46323</v>
      </c>
      <c r="E222" s="1011">
        <v>46324</v>
      </c>
      <c r="F222" s="1011">
        <v>46325</v>
      </c>
      <c r="G222" s="1011">
        <v>46326</v>
      </c>
      <c r="H222" s="1011">
        <v>46327</v>
      </c>
    </row>
    <row r="223" spans="1:8" s="161" customFormat="1" ht="14.25" customHeight="1" x14ac:dyDescent="0.3">
      <c r="A223" s="1014"/>
      <c r="B223" s="1017"/>
      <c r="C223" s="1026"/>
      <c r="D223" s="1017"/>
      <c r="E223" s="1017"/>
      <c r="F223" s="1017"/>
      <c r="G223" s="1018"/>
      <c r="H223" s="1024"/>
    </row>
    <row r="224" spans="1:8" s="161" customFormat="1" ht="14.25" customHeight="1" x14ac:dyDescent="0.3">
      <c r="A224" s="1014"/>
      <c r="B224" s="1015"/>
      <c r="C224" s="1015"/>
      <c r="D224" s="1015"/>
      <c r="E224" s="1015"/>
      <c r="F224" s="1015"/>
      <c r="G224" s="1018"/>
      <c r="H224" s="1024"/>
    </row>
    <row r="225" spans="1:8" s="161" customFormat="1" ht="14.25" customHeight="1" x14ac:dyDescent="0.3">
      <c r="A225" s="1014"/>
      <c r="B225" s="1020"/>
      <c r="C225" s="1020"/>
      <c r="D225" s="1020"/>
      <c r="E225" s="1020"/>
      <c r="F225" s="1020"/>
      <c r="G225" s="1018"/>
      <c r="H225" s="1019"/>
    </row>
    <row r="226" spans="1:8" s="161" customFormat="1" ht="14.25" customHeight="1" x14ac:dyDescent="0.3">
      <c r="A226" s="1023"/>
      <c r="B226" s="1015"/>
      <c r="C226" s="1015"/>
      <c r="D226" s="1015"/>
      <c r="E226" s="1015"/>
      <c r="F226" s="1015"/>
      <c r="G226" s="1022"/>
      <c r="H226" s="1022"/>
    </row>
    <row r="227" spans="1:8" s="161" customFormat="1" ht="14.25" customHeight="1" x14ac:dyDescent="0.3">
      <c r="A227" s="1006">
        <v>46327</v>
      </c>
      <c r="B227" s="1011">
        <v>46328</v>
      </c>
      <c r="C227" s="1011">
        <v>46329</v>
      </c>
      <c r="D227" s="1011">
        <v>46330</v>
      </c>
      <c r="E227" s="1011">
        <v>46331</v>
      </c>
      <c r="F227" s="1011">
        <v>46332</v>
      </c>
      <c r="G227" s="1011">
        <v>46333</v>
      </c>
      <c r="H227" s="1011">
        <v>46334</v>
      </c>
    </row>
    <row r="228" spans="1:8" s="161" customFormat="1" ht="14.25" customHeight="1" x14ac:dyDescent="0.3">
      <c r="A228" s="1014"/>
      <c r="B228" s="1017"/>
      <c r="C228" s="1017"/>
      <c r="D228" s="1017"/>
      <c r="E228" s="1026"/>
      <c r="F228" s="1017"/>
      <c r="G228" s="1018"/>
      <c r="H228" s="1019"/>
    </row>
    <row r="229" spans="1:8" s="161" customFormat="1" ht="14.25" customHeight="1" x14ac:dyDescent="0.3">
      <c r="A229" s="1014"/>
      <c r="B229" s="1015"/>
      <c r="C229" s="1015"/>
      <c r="D229" s="1015"/>
      <c r="E229" s="1015"/>
      <c r="F229" s="1015"/>
      <c r="G229" s="1018"/>
      <c r="H229" s="1030"/>
    </row>
    <row r="230" spans="1:8" s="161" customFormat="1" ht="14.25" customHeight="1" x14ac:dyDescent="0.3">
      <c r="A230" s="1014"/>
      <c r="B230" s="1020"/>
      <c r="C230" s="1020"/>
      <c r="D230" s="1020"/>
      <c r="E230" s="1020"/>
      <c r="F230" s="1020"/>
      <c r="G230" s="1018"/>
      <c r="H230" s="1019"/>
    </row>
    <row r="231" spans="1:8" s="161" customFormat="1" ht="14.25" customHeight="1" x14ac:dyDescent="0.3">
      <c r="A231" s="1014"/>
      <c r="B231" s="1015"/>
      <c r="C231" s="1015"/>
      <c r="D231" s="1015"/>
      <c r="E231" s="1015"/>
      <c r="F231" s="1015"/>
      <c r="G231" s="1022"/>
      <c r="H231" s="1022"/>
    </row>
    <row r="232" spans="1:8" s="161" customFormat="1" ht="14.25" customHeight="1" x14ac:dyDescent="0.3">
      <c r="A232" s="1014"/>
      <c r="B232" s="1011">
        <v>46335</v>
      </c>
      <c r="C232" s="1011">
        <v>46336</v>
      </c>
      <c r="D232" s="1011">
        <v>46337</v>
      </c>
      <c r="E232" s="1011">
        <v>46338</v>
      </c>
      <c r="F232" s="1011">
        <v>46339</v>
      </c>
      <c r="G232" s="1011">
        <v>46340</v>
      </c>
      <c r="H232" s="1011">
        <v>46341</v>
      </c>
    </row>
    <row r="233" spans="1:8" s="161" customFormat="1" ht="14.25" customHeight="1" x14ac:dyDescent="0.3">
      <c r="A233" s="1014"/>
      <c r="B233" s="1017"/>
      <c r="C233" s="1017"/>
      <c r="D233" s="1026"/>
      <c r="E233" s="1017"/>
      <c r="F233" s="1017"/>
      <c r="G233" s="1018"/>
      <c r="H233" s="1024"/>
    </row>
    <row r="234" spans="1:8" s="161" customFormat="1" ht="14.25" customHeight="1" x14ac:dyDescent="0.3">
      <c r="A234" s="1014"/>
      <c r="B234" s="1015"/>
      <c r="C234" s="1015"/>
      <c r="D234" s="1015"/>
      <c r="E234" s="1015"/>
      <c r="F234" s="1015"/>
      <c r="G234" s="1018"/>
      <c r="H234" s="1024"/>
    </row>
    <row r="235" spans="1:8" s="161" customFormat="1" ht="14.25" customHeight="1" x14ac:dyDescent="0.3">
      <c r="A235" s="1014"/>
      <c r="B235" s="1020"/>
      <c r="C235" s="1020"/>
      <c r="D235" s="1020"/>
      <c r="E235" s="1020"/>
      <c r="F235" s="1020"/>
      <c r="G235" s="1018"/>
      <c r="H235" s="1019"/>
    </row>
    <row r="236" spans="1:8" s="161" customFormat="1" ht="14.25" customHeight="1" x14ac:dyDescent="0.3">
      <c r="A236" s="1014"/>
      <c r="B236" s="1015"/>
      <c r="C236" s="1015"/>
      <c r="D236" s="1015"/>
      <c r="E236" s="1015"/>
      <c r="F236" s="1015"/>
      <c r="G236" s="1022"/>
      <c r="H236" s="1022"/>
    </row>
    <row r="237" spans="1:8" s="161" customFormat="1" ht="14.25" customHeight="1" x14ac:dyDescent="0.3">
      <c r="A237" s="1014"/>
      <c r="B237" s="1011">
        <v>46342</v>
      </c>
      <c r="C237" s="1011">
        <v>46343</v>
      </c>
      <c r="D237" s="1011">
        <v>46344</v>
      </c>
      <c r="E237" s="1011">
        <v>46345</v>
      </c>
      <c r="F237" s="1011">
        <v>46346</v>
      </c>
      <c r="G237" s="1011">
        <v>46347</v>
      </c>
      <c r="H237" s="1011">
        <v>46348</v>
      </c>
    </row>
    <row r="238" spans="1:8" s="161" customFormat="1" ht="14.25" customHeight="1" x14ac:dyDescent="0.3">
      <c r="A238" s="1014"/>
      <c r="B238" s="1017"/>
      <c r="C238" s="1017"/>
      <c r="D238" s="1026"/>
      <c r="E238" s="1017"/>
      <c r="F238" s="1017"/>
      <c r="G238" s="1018"/>
      <c r="H238" s="1019"/>
    </row>
    <row r="239" spans="1:8" s="161" customFormat="1" ht="14.25" customHeight="1" x14ac:dyDescent="0.3">
      <c r="A239" s="1014"/>
      <c r="B239" s="1015"/>
      <c r="C239" s="1015"/>
      <c r="D239" s="1015"/>
      <c r="E239" s="1015"/>
      <c r="F239" s="1015"/>
      <c r="G239" s="1018"/>
      <c r="H239" s="1019"/>
    </row>
    <row r="240" spans="1:8" s="161" customFormat="1" ht="14.25" customHeight="1" x14ac:dyDescent="0.3">
      <c r="A240" s="1014"/>
      <c r="B240" s="1020"/>
      <c r="C240" s="1020"/>
      <c r="D240" s="1020"/>
      <c r="E240" s="1020"/>
      <c r="F240" s="1020"/>
      <c r="G240" s="1018"/>
      <c r="H240" s="1019"/>
    </row>
    <row r="241" spans="1:8" s="161" customFormat="1" ht="14.25" customHeight="1" x14ac:dyDescent="0.3">
      <c r="A241" s="1014"/>
      <c r="B241" s="1015"/>
      <c r="C241" s="1015"/>
      <c r="D241" s="1015"/>
      <c r="E241" s="1015"/>
      <c r="F241" s="1015"/>
      <c r="G241" s="1022"/>
      <c r="H241" s="1022"/>
    </row>
    <row r="242" spans="1:8" s="161" customFormat="1" ht="14.25" customHeight="1" x14ac:dyDescent="0.3">
      <c r="A242" s="1014"/>
      <c r="B242" s="1011">
        <v>46349</v>
      </c>
      <c r="C242" s="1011">
        <v>46350</v>
      </c>
      <c r="D242" s="1011">
        <v>46351</v>
      </c>
      <c r="E242" s="1011">
        <v>46352</v>
      </c>
      <c r="F242" s="1011">
        <v>46353</v>
      </c>
      <c r="G242" s="1011">
        <v>46354</v>
      </c>
      <c r="H242" s="1011">
        <v>46355</v>
      </c>
    </row>
    <row r="243" spans="1:8" s="161" customFormat="1" ht="14.25" customHeight="1" x14ac:dyDescent="0.3">
      <c r="A243" s="1014"/>
      <c r="B243" s="1007"/>
      <c r="C243" s="1008"/>
      <c r="D243" s="1009"/>
      <c r="E243" s="1017"/>
      <c r="F243" s="1017"/>
      <c r="G243" s="1018"/>
      <c r="H243" s="1019"/>
    </row>
    <row r="244" spans="1:8" s="161" customFormat="1" ht="14.25" customHeight="1" x14ac:dyDescent="0.3">
      <c r="A244" s="1014"/>
      <c r="B244" s="1015"/>
      <c r="C244" s="1015"/>
      <c r="D244" s="1016"/>
      <c r="E244" s="1016"/>
      <c r="F244" s="1016"/>
      <c r="G244" s="1018"/>
      <c r="H244" s="1019"/>
    </row>
    <row r="245" spans="1:8" s="161" customFormat="1" ht="14.25" customHeight="1" x14ac:dyDescent="0.3">
      <c r="A245" s="1014"/>
      <c r="B245" s="1020"/>
      <c r="C245" s="1020"/>
      <c r="D245" s="1020"/>
      <c r="E245" s="1020"/>
      <c r="F245" s="1020"/>
      <c r="G245" s="1018"/>
      <c r="H245" s="1019"/>
    </row>
    <row r="246" spans="1:8" s="161" customFormat="1" ht="14.25" customHeight="1" x14ac:dyDescent="0.3">
      <c r="A246" s="1023"/>
      <c r="B246" s="1015"/>
      <c r="C246" s="1015"/>
      <c r="D246" s="1015"/>
      <c r="E246" s="1015"/>
      <c r="F246" s="1015"/>
      <c r="G246" s="1022"/>
      <c r="H246" s="1022"/>
    </row>
    <row r="247" spans="1:8" s="161" customFormat="1" ht="14.25" customHeight="1" x14ac:dyDescent="0.3">
      <c r="A247" s="1006">
        <v>46357</v>
      </c>
      <c r="B247" s="1011">
        <v>46356</v>
      </c>
      <c r="C247" s="1011">
        <v>46357</v>
      </c>
      <c r="D247" s="1011">
        <v>46358</v>
      </c>
      <c r="E247" s="1011">
        <v>46359</v>
      </c>
      <c r="F247" s="1011">
        <v>46360</v>
      </c>
      <c r="G247" s="1011">
        <v>46361</v>
      </c>
      <c r="H247" s="1010">
        <v>46362</v>
      </c>
    </row>
    <row r="248" spans="1:8" s="161" customFormat="1" ht="14.25" customHeight="1" x14ac:dyDescent="0.3">
      <c r="A248" s="1014"/>
      <c r="B248" s="1007"/>
      <c r="C248" s="1008"/>
      <c r="D248" s="1009"/>
      <c r="E248" s="1017"/>
      <c r="F248" s="1017"/>
      <c r="G248" s="1018"/>
      <c r="H248" s="1019"/>
    </row>
    <row r="249" spans="1:8" s="161" customFormat="1" ht="14.25" customHeight="1" x14ac:dyDescent="0.3">
      <c r="A249" s="1014"/>
      <c r="B249" s="1015"/>
      <c r="C249" s="1015"/>
      <c r="D249" s="1016"/>
      <c r="E249" s="1016"/>
      <c r="F249" s="1016"/>
      <c r="G249" s="1018"/>
      <c r="H249" s="1019"/>
    </row>
    <row r="250" spans="1:8" s="161" customFormat="1" ht="14.25" customHeight="1" x14ac:dyDescent="0.3">
      <c r="A250" s="1014"/>
      <c r="B250" s="1020"/>
      <c r="C250" s="1020"/>
      <c r="D250" s="1020"/>
      <c r="E250" s="1020"/>
      <c r="F250" s="1020"/>
      <c r="G250" s="1018"/>
      <c r="H250" s="1019"/>
    </row>
    <row r="251" spans="1:8" s="161" customFormat="1" ht="14.25" customHeight="1" x14ac:dyDescent="0.3">
      <c r="A251" s="1014"/>
      <c r="B251" s="1015"/>
      <c r="C251" s="1015"/>
      <c r="D251" s="1015"/>
      <c r="E251" s="1015"/>
      <c r="F251" s="1015"/>
      <c r="G251" s="1022"/>
      <c r="H251" s="1022"/>
    </row>
    <row r="252" spans="1:8" s="161" customFormat="1" ht="14.25" customHeight="1" x14ac:dyDescent="0.3">
      <c r="A252" s="1014"/>
      <c r="B252" s="1011">
        <v>46363</v>
      </c>
      <c r="C252" s="1010">
        <v>46364</v>
      </c>
      <c r="D252" s="1011">
        <v>46365</v>
      </c>
      <c r="E252" s="1011">
        <v>46366</v>
      </c>
      <c r="F252" s="1011">
        <v>46367</v>
      </c>
      <c r="G252" s="1011">
        <v>46368</v>
      </c>
      <c r="H252" s="1011">
        <v>46369</v>
      </c>
    </row>
    <row r="253" spans="1:8" s="161" customFormat="1" ht="14.25" customHeight="1" x14ac:dyDescent="0.3">
      <c r="A253" s="1014"/>
      <c r="B253" s="1007"/>
      <c r="C253" s="1008"/>
      <c r="D253" s="1009"/>
      <c r="E253" s="1017"/>
      <c r="F253" s="1017"/>
      <c r="G253" s="1018"/>
      <c r="H253" s="1019"/>
    </row>
    <row r="254" spans="1:8" s="161" customFormat="1" ht="14.25" customHeight="1" x14ac:dyDescent="0.3">
      <c r="A254" s="1014"/>
      <c r="B254" s="1015"/>
      <c r="C254" s="1015"/>
      <c r="D254" s="1016"/>
      <c r="E254" s="1016"/>
      <c r="F254" s="1016"/>
      <c r="G254" s="1018"/>
      <c r="H254" s="1019"/>
    </row>
    <row r="255" spans="1:8" s="161" customFormat="1" ht="14.25" customHeight="1" x14ac:dyDescent="0.3">
      <c r="A255" s="1014"/>
      <c r="B255" s="1020"/>
      <c r="C255" s="1020"/>
      <c r="D255" s="1020"/>
      <c r="E255" s="1020"/>
      <c r="F255" s="1020"/>
      <c r="G255" s="1018"/>
      <c r="H255" s="1019"/>
    </row>
    <row r="256" spans="1:8" s="161" customFormat="1" ht="14.25" customHeight="1" x14ac:dyDescent="0.3">
      <c r="A256" s="1014"/>
      <c r="B256" s="1015"/>
      <c r="C256" s="1015"/>
      <c r="D256" s="1015"/>
      <c r="E256" s="1015"/>
      <c r="F256" s="1031"/>
      <c r="G256" s="1022"/>
      <c r="H256" s="1022"/>
    </row>
    <row r="257" spans="1:8" s="161" customFormat="1" ht="14.25" customHeight="1" x14ac:dyDescent="0.3">
      <c r="A257" s="1014"/>
      <c r="B257" s="1011">
        <v>46370</v>
      </c>
      <c r="C257" s="1011">
        <v>46371</v>
      </c>
      <c r="D257" s="1011">
        <v>46372</v>
      </c>
      <c r="E257" s="1011">
        <v>46373</v>
      </c>
      <c r="F257" s="1011">
        <v>46374</v>
      </c>
      <c r="G257" s="1011">
        <v>46375</v>
      </c>
      <c r="H257" s="1011">
        <v>46376</v>
      </c>
    </row>
    <row r="258" spans="1:8" s="161" customFormat="1" ht="14.25" customHeight="1" x14ac:dyDescent="0.3">
      <c r="A258" s="1014"/>
      <c r="B258" s="1007"/>
      <c r="C258" s="1032"/>
      <c r="D258" s="1009"/>
      <c r="E258" s="1017"/>
      <c r="F258" s="1017"/>
      <c r="G258" s="1018"/>
      <c r="H258" s="1019"/>
    </row>
    <row r="259" spans="1:8" s="161" customFormat="1" ht="14.25" customHeight="1" x14ac:dyDescent="0.3">
      <c r="A259" s="1014"/>
      <c r="B259" s="1015"/>
      <c r="C259" s="1015"/>
      <c r="D259" s="1016"/>
      <c r="E259" s="1016"/>
      <c r="F259" s="1016"/>
      <c r="G259" s="1018"/>
      <c r="H259" s="1019"/>
    </row>
    <row r="260" spans="1:8" s="161" customFormat="1" ht="14.25" customHeight="1" x14ac:dyDescent="0.3">
      <c r="A260" s="1014"/>
      <c r="B260" s="1020"/>
      <c r="C260" s="1015"/>
      <c r="D260" s="1020"/>
      <c r="E260" s="1020"/>
      <c r="F260" s="1016"/>
      <c r="G260" s="1018"/>
      <c r="H260" s="1019"/>
    </row>
    <row r="261" spans="1:8" s="161" customFormat="1" ht="14.25" customHeight="1" x14ac:dyDescent="0.3">
      <c r="A261" s="1014"/>
      <c r="B261" s="1020"/>
      <c r="C261" s="1015"/>
      <c r="D261" s="1020"/>
      <c r="E261" s="1020"/>
      <c r="F261" s="1021"/>
      <c r="G261" s="1022"/>
      <c r="H261" s="1022"/>
    </row>
    <row r="262" spans="1:8" s="161" customFormat="1" ht="14.25" customHeight="1" x14ac:dyDescent="0.3">
      <c r="A262" s="1014"/>
      <c r="B262" s="1011">
        <v>46377</v>
      </c>
      <c r="C262" s="1011">
        <v>46378</v>
      </c>
      <c r="D262" s="1011">
        <v>46379</v>
      </c>
      <c r="E262" s="1011">
        <v>46380</v>
      </c>
      <c r="F262" s="1010">
        <v>46381</v>
      </c>
      <c r="G262" s="1011">
        <v>46382</v>
      </c>
      <c r="H262" s="1011">
        <v>46383</v>
      </c>
    </row>
    <row r="263" spans="1:8" s="161" customFormat="1" ht="14.25" customHeight="1" x14ac:dyDescent="0.3">
      <c r="A263" s="1014"/>
      <c r="B263" s="1007"/>
      <c r="C263" s="1008"/>
      <c r="D263" s="1009"/>
      <c r="E263" s="1017"/>
      <c r="F263" s="1017"/>
      <c r="G263" s="1018"/>
      <c r="H263" s="1019"/>
    </row>
    <row r="264" spans="1:8" s="161" customFormat="1" ht="14.25" customHeight="1" x14ac:dyDescent="0.3">
      <c r="A264" s="1014"/>
      <c r="B264" s="1015"/>
      <c r="C264" s="1015"/>
      <c r="D264" s="1016"/>
      <c r="E264" s="1016"/>
      <c r="F264" s="1016"/>
      <c r="G264" s="1018"/>
      <c r="H264" s="1019"/>
    </row>
    <row r="265" spans="1:8" s="161" customFormat="1" ht="14.25" customHeight="1" x14ac:dyDescent="0.3">
      <c r="A265" s="1014"/>
      <c r="B265" s="1020"/>
      <c r="C265" s="1015"/>
      <c r="D265" s="1020"/>
      <c r="E265" s="1020"/>
      <c r="F265" s="1016"/>
      <c r="G265" s="1018"/>
      <c r="H265" s="1019"/>
    </row>
    <row r="266" spans="1:8" s="161" customFormat="1" ht="14.25" customHeight="1" x14ac:dyDescent="0.3">
      <c r="A266" s="1014"/>
      <c r="B266" s="1020"/>
      <c r="C266" s="1015"/>
      <c r="D266" s="1020"/>
      <c r="E266" s="1020"/>
      <c r="F266" s="1021"/>
      <c r="G266" s="1022"/>
      <c r="H266" s="1022"/>
    </row>
    <row r="267" spans="1:8" s="161" customFormat="1" ht="14.25" customHeight="1" x14ac:dyDescent="0.3">
      <c r="A267" s="1014"/>
      <c r="B267" s="1011">
        <v>46384</v>
      </c>
      <c r="C267" s="1011">
        <v>46385</v>
      </c>
      <c r="D267" s="1011">
        <v>46386</v>
      </c>
      <c r="E267" s="1011">
        <v>46387</v>
      </c>
      <c r="F267" s="1011"/>
      <c r="G267" s="1012"/>
      <c r="H267" s="1013"/>
    </row>
    <row r="268" spans="1:8" s="161" customFormat="1" ht="14.25" customHeight="1" x14ac:dyDescent="0.3">
      <c r="A268" s="1014"/>
      <c r="B268" s="1007"/>
      <c r="C268" s="1008"/>
      <c r="D268" s="1009"/>
      <c r="E268" s="1017"/>
      <c r="F268" s="1017"/>
      <c r="G268" s="1018"/>
      <c r="H268" s="1019"/>
    </row>
    <row r="269" spans="1:8" s="161" customFormat="1" ht="14.25" customHeight="1" x14ac:dyDescent="0.3">
      <c r="A269" s="1014"/>
      <c r="B269" s="1015"/>
      <c r="C269" s="1015"/>
      <c r="D269" s="1016"/>
      <c r="E269" s="1016"/>
      <c r="F269" s="1016"/>
      <c r="G269" s="1018"/>
      <c r="H269" s="1019"/>
    </row>
    <row r="270" spans="1:8" s="161" customFormat="1" ht="14.25" customHeight="1" x14ac:dyDescent="0.3">
      <c r="A270" s="1014"/>
      <c r="B270" s="1020"/>
      <c r="C270" s="1015"/>
      <c r="D270" s="1020"/>
      <c r="E270" s="1020"/>
      <c r="F270" s="1016"/>
      <c r="G270" s="1018"/>
      <c r="H270" s="1019"/>
    </row>
    <row r="271" spans="1:8" s="161" customFormat="1" ht="14.25" customHeight="1" x14ac:dyDescent="0.3">
      <c r="A271" s="1023"/>
      <c r="B271" s="1020"/>
      <c r="C271" s="1015"/>
      <c r="D271" s="1020"/>
      <c r="E271" s="1020"/>
      <c r="F271" s="1021"/>
      <c r="G271" s="1022"/>
      <c r="H271" s="1022"/>
    </row>
    <row r="272" spans="1:8" x14ac:dyDescent="0.25">
      <c r="A272"/>
      <c r="G272"/>
      <c r="H272"/>
    </row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</sheetData>
  <mergeCells count="15">
    <mergeCell ref="A3:H3"/>
    <mergeCell ref="A5:H5"/>
    <mergeCell ref="A4:H4"/>
    <mergeCell ref="A162:A181"/>
    <mergeCell ref="A182:A206"/>
    <mergeCell ref="A7:A31"/>
    <mergeCell ref="A32:A51"/>
    <mergeCell ref="A52:A71"/>
    <mergeCell ref="A207:A226"/>
    <mergeCell ref="A227:A246"/>
    <mergeCell ref="A247:A271"/>
    <mergeCell ref="A72:A96"/>
    <mergeCell ref="A97:A116"/>
    <mergeCell ref="A117:A136"/>
    <mergeCell ref="A137:A1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103"/>
  <sheetViews>
    <sheetView showGridLines="0" tabSelected="1" topLeftCell="A76" zoomScaleNormal="100" workbookViewId="0">
      <selection activeCell="G9" sqref="G9"/>
    </sheetView>
  </sheetViews>
  <sheetFormatPr baseColWidth="10" defaultRowHeight="15.75" x14ac:dyDescent="0.25"/>
  <cols>
    <col min="1" max="16384" width="11.42578125" style="690"/>
  </cols>
  <sheetData>
    <row r="1" spans="2:18" ht="16.5" thickBot="1" x14ac:dyDescent="0.3">
      <c r="G1" s="691"/>
    </row>
    <row r="2" spans="2:18" x14ac:dyDescent="0.25">
      <c r="B2" s="692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4"/>
    </row>
    <row r="3" spans="2:18" x14ac:dyDescent="0.25">
      <c r="B3" s="695"/>
      <c r="C3" s="347">
        <v>2026</v>
      </c>
      <c r="D3" s="687"/>
      <c r="E3" s="687"/>
      <c r="F3" s="683" t="s">
        <v>206</v>
      </c>
      <c r="G3" s="684"/>
      <c r="H3" s="684"/>
      <c r="I3" s="867" t="s">
        <v>363</v>
      </c>
      <c r="J3" s="867"/>
      <c r="K3" s="867"/>
      <c r="L3" s="867"/>
      <c r="M3" s="867"/>
      <c r="N3" s="867" t="s">
        <v>396</v>
      </c>
      <c r="O3" s="867"/>
      <c r="P3" s="687"/>
      <c r="Q3" s="687"/>
      <c r="R3" s="696"/>
    </row>
    <row r="4" spans="2:18" x14ac:dyDescent="0.25">
      <c r="B4" s="695"/>
      <c r="C4" s="687"/>
      <c r="D4" s="687"/>
      <c r="E4" s="864"/>
      <c r="F4" s="865"/>
      <c r="G4" s="866"/>
      <c r="H4" s="697"/>
      <c r="I4" s="868"/>
      <c r="J4" s="869"/>
      <c r="K4" s="869"/>
      <c r="L4" s="869"/>
      <c r="M4" s="870"/>
      <c r="N4" s="869"/>
      <c r="O4" s="870"/>
      <c r="P4" s="687"/>
      <c r="Q4" s="687"/>
      <c r="R4" s="696"/>
    </row>
    <row r="5" spans="2:18" x14ac:dyDescent="0.25">
      <c r="B5" s="695"/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7"/>
      <c r="Q5" s="698"/>
      <c r="R5" s="696"/>
    </row>
    <row r="6" spans="2:18" x14ac:dyDescent="0.25">
      <c r="B6" s="695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6" t="s">
        <v>393</v>
      </c>
      <c r="Q6" s="685"/>
      <c r="R6" s="699"/>
    </row>
    <row r="7" spans="2:18" x14ac:dyDescent="0.25">
      <c r="B7" s="695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5"/>
      <c r="Q7" s="688"/>
      <c r="R7" s="696"/>
    </row>
    <row r="8" spans="2:18" x14ac:dyDescent="0.25">
      <c r="B8" s="695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6" t="s">
        <v>157</v>
      </c>
      <c r="Q8" s="689"/>
      <c r="R8" s="696"/>
    </row>
    <row r="9" spans="2:18" x14ac:dyDescent="0.25">
      <c r="B9" s="695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7"/>
      <c r="Q9" s="687"/>
      <c r="R9" s="696"/>
    </row>
    <row r="10" spans="2:18" x14ac:dyDescent="0.25">
      <c r="B10" s="695"/>
      <c r="C10" s="863" t="s">
        <v>394</v>
      </c>
      <c r="D10" s="863"/>
      <c r="E10" s="863"/>
      <c r="F10" s="863"/>
      <c r="G10" s="687"/>
      <c r="H10" s="687"/>
      <c r="I10" s="687"/>
      <c r="J10" s="687"/>
      <c r="K10" s="687"/>
      <c r="L10" s="687"/>
      <c r="M10" s="687"/>
      <c r="N10" s="687"/>
      <c r="O10" s="687"/>
      <c r="P10" s="687"/>
      <c r="Q10" s="687"/>
      <c r="R10" s="696"/>
    </row>
    <row r="11" spans="2:18" x14ac:dyDescent="0.25">
      <c r="B11" s="695"/>
      <c r="C11" s="687"/>
      <c r="D11" s="687"/>
      <c r="E11" s="687"/>
      <c r="F11" s="687"/>
      <c r="G11" s="687"/>
      <c r="H11" s="687"/>
      <c r="I11" s="687"/>
      <c r="J11" s="687"/>
      <c r="K11" s="687"/>
      <c r="L11" s="687"/>
      <c r="M11" s="687"/>
      <c r="N11" s="687"/>
      <c r="O11" s="687"/>
      <c r="P11" s="687"/>
      <c r="Q11" s="687"/>
      <c r="R11" s="696"/>
    </row>
    <row r="12" spans="2:18" x14ac:dyDescent="0.25">
      <c r="B12" s="695"/>
      <c r="C12" s="861" t="s">
        <v>249</v>
      </c>
      <c r="D12" s="862"/>
      <c r="E12" s="862"/>
      <c r="F12" s="862"/>
      <c r="G12" s="862"/>
      <c r="H12" s="700"/>
      <c r="I12" s="700"/>
      <c r="J12" s="700"/>
      <c r="K12" s="700"/>
      <c r="L12" s="700"/>
      <c r="M12" s="700"/>
      <c r="N12" s="860" t="s">
        <v>250</v>
      </c>
      <c r="O12" s="860"/>
      <c r="P12" s="860"/>
      <c r="Q12" s="707">
        <f>PRESSUPOST!N13</f>
        <v>0</v>
      </c>
      <c r="R12" s="696"/>
    </row>
    <row r="13" spans="2:18" x14ac:dyDescent="0.25">
      <c r="B13" s="695"/>
      <c r="C13" s="701"/>
      <c r="D13" s="687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7"/>
      <c r="Q13" s="702"/>
      <c r="R13" s="696"/>
    </row>
    <row r="14" spans="2:18" x14ac:dyDescent="0.25">
      <c r="B14" s="695"/>
      <c r="C14" s="701"/>
      <c r="D14" s="687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702"/>
      <c r="R14" s="696"/>
    </row>
    <row r="15" spans="2:18" x14ac:dyDescent="0.25">
      <c r="B15" s="695"/>
      <c r="C15" s="701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7"/>
      <c r="Q15" s="702"/>
      <c r="R15" s="696"/>
    </row>
    <row r="16" spans="2:18" x14ac:dyDescent="0.25">
      <c r="B16" s="695"/>
      <c r="C16" s="701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702"/>
      <c r="R16" s="696"/>
    </row>
    <row r="17" spans="2:18" x14ac:dyDescent="0.25">
      <c r="B17" s="695"/>
      <c r="C17" s="701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7"/>
      <c r="Q17" s="702"/>
      <c r="R17" s="696"/>
    </row>
    <row r="18" spans="2:18" x14ac:dyDescent="0.25">
      <c r="B18" s="695"/>
      <c r="C18" s="703"/>
      <c r="D18" s="698"/>
      <c r="E18" s="698"/>
      <c r="F18" s="698"/>
      <c r="G18" s="698"/>
      <c r="H18" s="698"/>
      <c r="I18" s="698"/>
      <c r="J18" s="698"/>
      <c r="K18" s="698"/>
      <c r="L18" s="698"/>
      <c r="M18" s="698"/>
      <c r="N18" s="698"/>
      <c r="O18" s="698"/>
      <c r="P18" s="698"/>
      <c r="Q18" s="704"/>
      <c r="R18" s="696"/>
    </row>
    <row r="19" spans="2:18" x14ac:dyDescent="0.25">
      <c r="B19" s="695"/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7"/>
      <c r="Q19" s="687"/>
      <c r="R19" s="696"/>
    </row>
    <row r="20" spans="2:18" x14ac:dyDescent="0.25">
      <c r="B20" s="695"/>
      <c r="C20" s="861" t="s">
        <v>251</v>
      </c>
      <c r="D20" s="862"/>
      <c r="E20" s="862"/>
      <c r="F20" s="862"/>
      <c r="G20" s="862"/>
      <c r="H20" s="700"/>
      <c r="I20" s="700"/>
      <c r="J20" s="700"/>
      <c r="K20" s="700"/>
      <c r="L20" s="700"/>
      <c r="M20" s="700"/>
      <c r="N20" s="860" t="s">
        <v>173</v>
      </c>
      <c r="O20" s="860"/>
      <c r="P20" s="860"/>
      <c r="Q20" s="707">
        <f>PRESSUPOST!N14</f>
        <v>0</v>
      </c>
      <c r="R20" s="696"/>
    </row>
    <row r="21" spans="2:18" x14ac:dyDescent="0.25">
      <c r="B21" s="695"/>
      <c r="C21" s="701"/>
      <c r="D21" s="687"/>
      <c r="E21" s="687"/>
      <c r="F21" s="687"/>
      <c r="G21" s="687"/>
      <c r="H21" s="687"/>
      <c r="I21" s="687"/>
      <c r="J21" s="687"/>
      <c r="K21" s="687"/>
      <c r="L21" s="687"/>
      <c r="M21" s="687"/>
      <c r="N21" s="687"/>
      <c r="O21" s="687"/>
      <c r="P21" s="687"/>
      <c r="Q21" s="702"/>
      <c r="R21" s="696"/>
    </row>
    <row r="22" spans="2:18" x14ac:dyDescent="0.25">
      <c r="B22" s="695"/>
      <c r="C22" s="701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702"/>
      <c r="R22" s="696"/>
    </row>
    <row r="23" spans="2:18" x14ac:dyDescent="0.25">
      <c r="B23" s="695"/>
      <c r="C23" s="701"/>
      <c r="D23" s="687"/>
      <c r="E23" s="687"/>
      <c r="F23" s="687"/>
      <c r="G23" s="687"/>
      <c r="H23" s="687"/>
      <c r="I23" s="687"/>
      <c r="J23" s="687"/>
      <c r="K23" s="687"/>
      <c r="L23" s="687"/>
      <c r="M23" s="687"/>
      <c r="N23" s="687"/>
      <c r="O23" s="687"/>
      <c r="P23" s="687"/>
      <c r="Q23" s="702"/>
      <c r="R23" s="696"/>
    </row>
    <row r="24" spans="2:18" x14ac:dyDescent="0.25">
      <c r="B24" s="695"/>
      <c r="C24" s="701"/>
      <c r="D24" s="687"/>
      <c r="E24" s="687"/>
      <c r="F24" s="687"/>
      <c r="G24" s="687"/>
      <c r="H24" s="687"/>
      <c r="I24" s="687"/>
      <c r="J24" s="687"/>
      <c r="K24" s="687"/>
      <c r="L24" s="687"/>
      <c r="M24" s="687"/>
      <c r="N24" s="687"/>
      <c r="O24" s="687"/>
      <c r="P24" s="687"/>
      <c r="Q24" s="702"/>
      <c r="R24" s="696"/>
    </row>
    <row r="25" spans="2:18" x14ac:dyDescent="0.25">
      <c r="B25" s="695"/>
      <c r="C25" s="701"/>
      <c r="D25" s="687"/>
      <c r="E25" s="687"/>
      <c r="F25" s="687"/>
      <c r="G25" s="687"/>
      <c r="H25" s="687"/>
      <c r="I25" s="687"/>
      <c r="J25" s="687"/>
      <c r="K25" s="687"/>
      <c r="L25" s="687"/>
      <c r="M25" s="687"/>
      <c r="N25" s="687"/>
      <c r="O25" s="687"/>
      <c r="P25" s="687"/>
      <c r="Q25" s="702"/>
      <c r="R25" s="696"/>
    </row>
    <row r="26" spans="2:18" x14ac:dyDescent="0.25">
      <c r="B26" s="695"/>
      <c r="C26" s="703"/>
      <c r="D26" s="698"/>
      <c r="E26" s="698"/>
      <c r="F26" s="698"/>
      <c r="G26" s="698"/>
      <c r="H26" s="698"/>
      <c r="I26" s="698"/>
      <c r="J26" s="698"/>
      <c r="K26" s="698"/>
      <c r="L26" s="698"/>
      <c r="M26" s="698"/>
      <c r="N26" s="698"/>
      <c r="O26" s="698"/>
      <c r="P26" s="698"/>
      <c r="Q26" s="704"/>
      <c r="R26" s="696"/>
    </row>
    <row r="27" spans="2:18" x14ac:dyDescent="0.25">
      <c r="B27" s="695"/>
      <c r="C27" s="687"/>
      <c r="D27" s="687"/>
      <c r="E27" s="687"/>
      <c r="F27" s="687"/>
      <c r="G27" s="687"/>
      <c r="H27" s="687"/>
      <c r="I27" s="687"/>
      <c r="J27" s="687"/>
      <c r="K27" s="687"/>
      <c r="L27" s="687"/>
      <c r="M27" s="687"/>
      <c r="N27" s="687"/>
      <c r="O27" s="687"/>
      <c r="P27" s="687"/>
      <c r="Q27" s="687"/>
      <c r="R27" s="696"/>
    </row>
    <row r="28" spans="2:18" x14ac:dyDescent="0.25">
      <c r="B28" s="695"/>
      <c r="C28" s="861" t="s">
        <v>257</v>
      </c>
      <c r="D28" s="862"/>
      <c r="E28" s="862"/>
      <c r="F28" s="862"/>
      <c r="G28" s="862"/>
      <c r="H28" s="700"/>
      <c r="I28" s="700"/>
      <c r="J28" s="700"/>
      <c r="K28" s="700"/>
      <c r="L28" s="700"/>
      <c r="M28" s="700"/>
      <c r="N28" s="860" t="s">
        <v>274</v>
      </c>
      <c r="O28" s="860"/>
      <c r="P28" s="860"/>
      <c r="Q28" s="707">
        <f>PRESSUPOST!N15</f>
        <v>0</v>
      </c>
      <c r="R28" s="696"/>
    </row>
    <row r="29" spans="2:18" x14ac:dyDescent="0.25">
      <c r="B29" s="695"/>
      <c r="C29" s="701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702"/>
      <c r="R29" s="696"/>
    </row>
    <row r="30" spans="2:18" x14ac:dyDescent="0.25">
      <c r="B30" s="695"/>
      <c r="C30" s="701"/>
      <c r="D30" s="687"/>
      <c r="E30" s="687"/>
      <c r="F30" s="687"/>
      <c r="G30" s="687"/>
      <c r="H30" s="687"/>
      <c r="I30" s="687"/>
      <c r="J30" s="687"/>
      <c r="K30" s="687"/>
      <c r="L30" s="687"/>
      <c r="M30" s="687"/>
      <c r="N30" s="687"/>
      <c r="O30" s="687"/>
      <c r="P30" s="687"/>
      <c r="Q30" s="702"/>
      <c r="R30" s="696"/>
    </row>
    <row r="31" spans="2:18" x14ac:dyDescent="0.25">
      <c r="B31" s="695"/>
      <c r="C31" s="701"/>
      <c r="D31" s="687"/>
      <c r="E31" s="687"/>
      <c r="F31" s="687"/>
      <c r="G31" s="687"/>
      <c r="H31" s="687"/>
      <c r="I31" s="687"/>
      <c r="J31" s="687"/>
      <c r="K31" s="687"/>
      <c r="L31" s="687"/>
      <c r="M31" s="687"/>
      <c r="N31" s="687"/>
      <c r="O31" s="687"/>
      <c r="P31" s="687"/>
      <c r="Q31" s="702"/>
      <c r="R31" s="696"/>
    </row>
    <row r="32" spans="2:18" x14ac:dyDescent="0.25">
      <c r="B32" s="695"/>
      <c r="C32" s="701"/>
      <c r="D32" s="687"/>
      <c r="E32" s="687"/>
      <c r="F32" s="687"/>
      <c r="G32" s="687"/>
      <c r="H32" s="687"/>
      <c r="I32" s="687"/>
      <c r="J32" s="687"/>
      <c r="K32" s="687"/>
      <c r="L32" s="687"/>
      <c r="M32" s="687"/>
      <c r="N32" s="687"/>
      <c r="O32" s="687"/>
      <c r="P32" s="687"/>
      <c r="Q32" s="702"/>
      <c r="R32" s="696"/>
    </row>
    <row r="33" spans="2:18" x14ac:dyDescent="0.25">
      <c r="B33" s="695"/>
      <c r="C33" s="701"/>
      <c r="D33" s="687"/>
      <c r="E33" s="687"/>
      <c r="F33" s="687"/>
      <c r="G33" s="687"/>
      <c r="H33" s="687"/>
      <c r="I33" s="687"/>
      <c r="J33" s="687"/>
      <c r="K33" s="687"/>
      <c r="L33" s="687"/>
      <c r="M33" s="687"/>
      <c r="N33" s="687"/>
      <c r="O33" s="687"/>
      <c r="P33" s="687"/>
      <c r="Q33" s="702"/>
      <c r="R33" s="696"/>
    </row>
    <row r="34" spans="2:18" x14ac:dyDescent="0.25">
      <c r="B34" s="695"/>
      <c r="C34" s="703"/>
      <c r="D34" s="698"/>
      <c r="E34" s="698"/>
      <c r="F34" s="698"/>
      <c r="G34" s="698"/>
      <c r="H34" s="698"/>
      <c r="I34" s="698"/>
      <c r="J34" s="698"/>
      <c r="K34" s="698"/>
      <c r="L34" s="698"/>
      <c r="M34" s="698"/>
      <c r="N34" s="698"/>
      <c r="O34" s="698"/>
      <c r="P34" s="698"/>
      <c r="Q34" s="704"/>
      <c r="R34" s="696"/>
    </row>
    <row r="35" spans="2:18" x14ac:dyDescent="0.25">
      <c r="B35" s="695"/>
      <c r="C35" s="687"/>
      <c r="D35" s="687"/>
      <c r="E35" s="687"/>
      <c r="F35" s="687"/>
      <c r="G35" s="687"/>
      <c r="H35" s="687"/>
      <c r="I35" s="687"/>
      <c r="J35" s="687"/>
      <c r="K35" s="687"/>
      <c r="L35" s="687"/>
      <c r="M35" s="687"/>
      <c r="N35" s="687"/>
      <c r="O35" s="687"/>
      <c r="P35" s="687"/>
      <c r="Q35" s="687"/>
      <c r="R35" s="696"/>
    </row>
    <row r="36" spans="2:18" x14ac:dyDescent="0.25">
      <c r="B36" s="695"/>
      <c r="C36" s="861" t="s">
        <v>370</v>
      </c>
      <c r="D36" s="862"/>
      <c r="E36" s="862"/>
      <c r="F36" s="862"/>
      <c r="G36" s="862"/>
      <c r="H36" s="700"/>
      <c r="I36" s="700"/>
      <c r="J36" s="700"/>
      <c r="K36" s="700"/>
      <c r="L36" s="700"/>
      <c r="M36" s="700"/>
      <c r="N36" s="860" t="s">
        <v>379</v>
      </c>
      <c r="O36" s="860"/>
      <c r="P36" s="860"/>
      <c r="Q36" s="707">
        <f>PRESSUPOST!N16</f>
        <v>0</v>
      </c>
      <c r="R36" s="696"/>
    </row>
    <row r="37" spans="2:18" x14ac:dyDescent="0.25">
      <c r="B37" s="695"/>
      <c r="C37" s="701"/>
      <c r="D37" s="687"/>
      <c r="E37" s="687"/>
      <c r="F37" s="687"/>
      <c r="G37" s="687"/>
      <c r="H37" s="687"/>
      <c r="I37" s="687"/>
      <c r="J37" s="687"/>
      <c r="K37" s="687"/>
      <c r="L37" s="687"/>
      <c r="M37" s="687"/>
      <c r="N37" s="687"/>
      <c r="O37" s="687"/>
      <c r="P37" s="687"/>
      <c r="Q37" s="702"/>
      <c r="R37" s="696"/>
    </row>
    <row r="38" spans="2:18" x14ac:dyDescent="0.25">
      <c r="B38" s="695"/>
      <c r="C38" s="701"/>
      <c r="D38" s="687"/>
      <c r="E38" s="687"/>
      <c r="F38" s="687"/>
      <c r="G38" s="687"/>
      <c r="H38" s="687"/>
      <c r="I38" s="687"/>
      <c r="J38" s="687"/>
      <c r="K38" s="687"/>
      <c r="L38" s="687"/>
      <c r="M38" s="687"/>
      <c r="N38" s="687"/>
      <c r="O38" s="687"/>
      <c r="P38" s="687"/>
      <c r="Q38" s="702"/>
      <c r="R38" s="696"/>
    </row>
    <row r="39" spans="2:18" x14ac:dyDescent="0.25">
      <c r="B39" s="695"/>
      <c r="C39" s="701"/>
      <c r="D39" s="687"/>
      <c r="E39" s="687"/>
      <c r="F39" s="687"/>
      <c r="G39" s="687"/>
      <c r="H39" s="687"/>
      <c r="I39" s="687"/>
      <c r="J39" s="687"/>
      <c r="K39" s="687"/>
      <c r="L39" s="687"/>
      <c r="M39" s="687"/>
      <c r="N39" s="687"/>
      <c r="O39" s="687"/>
      <c r="P39" s="687"/>
      <c r="Q39" s="702"/>
      <c r="R39" s="696"/>
    </row>
    <row r="40" spans="2:18" x14ac:dyDescent="0.25">
      <c r="B40" s="695"/>
      <c r="C40" s="701"/>
      <c r="D40" s="687"/>
      <c r="E40" s="687"/>
      <c r="F40" s="687"/>
      <c r="G40" s="687"/>
      <c r="H40" s="687"/>
      <c r="I40" s="687"/>
      <c r="J40" s="687"/>
      <c r="K40" s="687"/>
      <c r="L40" s="687"/>
      <c r="M40" s="687"/>
      <c r="N40" s="687"/>
      <c r="O40" s="687"/>
      <c r="P40" s="687"/>
      <c r="Q40" s="702"/>
      <c r="R40" s="696"/>
    </row>
    <row r="41" spans="2:18" x14ac:dyDescent="0.25">
      <c r="B41" s="695"/>
      <c r="C41" s="701"/>
      <c r="D41" s="687"/>
      <c r="E41" s="687"/>
      <c r="F41" s="687"/>
      <c r="G41" s="687"/>
      <c r="H41" s="687"/>
      <c r="I41" s="687"/>
      <c r="J41" s="687"/>
      <c r="K41" s="687"/>
      <c r="L41" s="687"/>
      <c r="M41" s="687"/>
      <c r="N41" s="687"/>
      <c r="O41" s="687"/>
      <c r="P41" s="687"/>
      <c r="Q41" s="702"/>
      <c r="R41" s="696"/>
    </row>
    <row r="42" spans="2:18" x14ac:dyDescent="0.25">
      <c r="B42" s="695"/>
      <c r="C42" s="703"/>
      <c r="D42" s="698"/>
      <c r="E42" s="698"/>
      <c r="F42" s="698"/>
      <c r="G42" s="698"/>
      <c r="H42" s="698"/>
      <c r="I42" s="698"/>
      <c r="J42" s="698"/>
      <c r="K42" s="698"/>
      <c r="L42" s="698"/>
      <c r="M42" s="698"/>
      <c r="N42" s="698"/>
      <c r="O42" s="698"/>
      <c r="P42" s="698"/>
      <c r="Q42" s="704"/>
      <c r="R42" s="696"/>
    </row>
    <row r="43" spans="2:18" x14ac:dyDescent="0.25">
      <c r="B43" s="695"/>
      <c r="C43" s="687"/>
      <c r="D43" s="687"/>
      <c r="E43" s="687"/>
      <c r="F43" s="687"/>
      <c r="G43" s="687"/>
      <c r="H43" s="687"/>
      <c r="I43" s="687"/>
      <c r="J43" s="687"/>
      <c r="K43" s="687"/>
      <c r="L43" s="687"/>
      <c r="M43" s="687"/>
      <c r="N43" s="687"/>
      <c r="O43" s="687"/>
      <c r="P43" s="687"/>
      <c r="Q43" s="687"/>
      <c r="R43" s="696"/>
    </row>
    <row r="44" spans="2:18" x14ac:dyDescent="0.25">
      <c r="B44" s="695"/>
      <c r="C44" s="861" t="s">
        <v>275</v>
      </c>
      <c r="D44" s="862"/>
      <c r="E44" s="862"/>
      <c r="F44" s="862"/>
      <c r="G44" s="862"/>
      <c r="H44" s="700"/>
      <c r="I44" s="700"/>
      <c r="J44" s="700"/>
      <c r="K44" s="700"/>
      <c r="L44" s="700"/>
      <c r="M44" s="700"/>
      <c r="N44" s="860" t="s">
        <v>277</v>
      </c>
      <c r="O44" s="860"/>
      <c r="P44" s="860"/>
      <c r="Q44" s="707">
        <f>PRESSUPOST!N17</f>
        <v>0</v>
      </c>
      <c r="R44" s="696"/>
    </row>
    <row r="45" spans="2:18" x14ac:dyDescent="0.25">
      <c r="B45" s="695"/>
      <c r="C45" s="701"/>
      <c r="D45" s="687"/>
      <c r="E45" s="687"/>
      <c r="F45" s="687"/>
      <c r="G45" s="687"/>
      <c r="H45" s="687"/>
      <c r="I45" s="687"/>
      <c r="J45" s="687"/>
      <c r="K45" s="687"/>
      <c r="L45" s="687"/>
      <c r="M45" s="687"/>
      <c r="N45" s="687"/>
      <c r="O45" s="687"/>
      <c r="P45" s="687"/>
      <c r="Q45" s="702"/>
      <c r="R45" s="696"/>
    </row>
    <row r="46" spans="2:18" x14ac:dyDescent="0.25">
      <c r="B46" s="695"/>
      <c r="C46" s="701"/>
      <c r="D46" s="687"/>
      <c r="E46" s="687"/>
      <c r="F46" s="687"/>
      <c r="G46" s="687"/>
      <c r="H46" s="687"/>
      <c r="I46" s="687"/>
      <c r="J46" s="687"/>
      <c r="K46" s="687"/>
      <c r="L46" s="687"/>
      <c r="M46" s="687"/>
      <c r="N46" s="687"/>
      <c r="O46" s="687"/>
      <c r="P46" s="687"/>
      <c r="Q46" s="702"/>
      <c r="R46" s="696"/>
    </row>
    <row r="47" spans="2:18" x14ac:dyDescent="0.25">
      <c r="B47" s="695"/>
      <c r="C47" s="701"/>
      <c r="D47" s="687"/>
      <c r="E47" s="687"/>
      <c r="F47" s="687"/>
      <c r="G47" s="687"/>
      <c r="H47" s="687"/>
      <c r="I47" s="687"/>
      <c r="J47" s="687"/>
      <c r="K47" s="687"/>
      <c r="L47" s="687"/>
      <c r="M47" s="687"/>
      <c r="N47" s="687"/>
      <c r="O47" s="687"/>
      <c r="P47" s="687"/>
      <c r="Q47" s="702"/>
      <c r="R47" s="696"/>
    </row>
    <row r="48" spans="2:18" x14ac:dyDescent="0.25">
      <c r="B48" s="695"/>
      <c r="C48" s="701"/>
      <c r="D48" s="687"/>
      <c r="E48" s="687"/>
      <c r="F48" s="687"/>
      <c r="G48" s="687"/>
      <c r="H48" s="687"/>
      <c r="I48" s="687"/>
      <c r="J48" s="687"/>
      <c r="K48" s="687"/>
      <c r="L48" s="687"/>
      <c r="M48" s="687"/>
      <c r="N48" s="687"/>
      <c r="O48" s="687"/>
      <c r="P48" s="687"/>
      <c r="Q48" s="702"/>
      <c r="R48" s="696"/>
    </row>
    <row r="49" spans="2:18" x14ac:dyDescent="0.25">
      <c r="B49" s="695"/>
      <c r="C49" s="701"/>
      <c r="D49" s="687"/>
      <c r="E49" s="687"/>
      <c r="F49" s="687"/>
      <c r="G49" s="687"/>
      <c r="H49" s="687"/>
      <c r="I49" s="687"/>
      <c r="J49" s="687"/>
      <c r="K49" s="687"/>
      <c r="L49" s="687"/>
      <c r="M49" s="687"/>
      <c r="N49" s="687"/>
      <c r="O49" s="687"/>
      <c r="P49" s="687"/>
      <c r="Q49" s="702"/>
      <c r="R49" s="696"/>
    </row>
    <row r="50" spans="2:18" x14ac:dyDescent="0.25">
      <c r="B50" s="695"/>
      <c r="C50" s="703"/>
      <c r="D50" s="698"/>
      <c r="E50" s="698"/>
      <c r="F50" s="698"/>
      <c r="G50" s="698"/>
      <c r="H50" s="698"/>
      <c r="I50" s="698"/>
      <c r="J50" s="698"/>
      <c r="K50" s="698"/>
      <c r="L50" s="698"/>
      <c r="M50" s="698"/>
      <c r="N50" s="698"/>
      <c r="O50" s="698"/>
      <c r="P50" s="698"/>
      <c r="Q50" s="704"/>
      <c r="R50" s="696"/>
    </row>
    <row r="51" spans="2:18" x14ac:dyDescent="0.25">
      <c r="B51" s="695"/>
      <c r="C51" s="687"/>
      <c r="D51" s="687"/>
      <c r="E51" s="687"/>
      <c r="F51" s="687"/>
      <c r="G51" s="687"/>
      <c r="H51" s="687"/>
      <c r="I51" s="687"/>
      <c r="J51" s="687"/>
      <c r="K51" s="687"/>
      <c r="L51" s="687"/>
      <c r="M51" s="687"/>
      <c r="N51" s="687"/>
      <c r="O51" s="687"/>
      <c r="P51" s="687"/>
      <c r="Q51" s="687"/>
      <c r="R51" s="696"/>
    </row>
    <row r="52" spans="2:18" x14ac:dyDescent="0.25">
      <c r="B52" s="695"/>
      <c r="C52" s="861" t="s">
        <v>219</v>
      </c>
      <c r="D52" s="862"/>
      <c r="E52" s="862"/>
      <c r="F52" s="862"/>
      <c r="G52" s="862"/>
      <c r="H52" s="700"/>
      <c r="I52" s="700"/>
      <c r="J52" s="700"/>
      <c r="K52" s="700"/>
      <c r="L52" s="700"/>
      <c r="M52" s="700"/>
      <c r="N52" s="860" t="s">
        <v>174</v>
      </c>
      <c r="O52" s="860"/>
      <c r="P52" s="860"/>
      <c r="Q52" s="707">
        <f>PRESSUPOST!N18</f>
        <v>0</v>
      </c>
      <c r="R52" s="696"/>
    </row>
    <row r="53" spans="2:18" x14ac:dyDescent="0.25">
      <c r="B53" s="695"/>
      <c r="C53" s="701"/>
      <c r="D53" s="687"/>
      <c r="E53" s="687"/>
      <c r="F53" s="687"/>
      <c r="G53" s="687"/>
      <c r="H53" s="687"/>
      <c r="I53" s="687"/>
      <c r="J53" s="687"/>
      <c r="K53" s="687"/>
      <c r="L53" s="687"/>
      <c r="M53" s="687"/>
      <c r="N53" s="687"/>
      <c r="O53" s="687"/>
      <c r="P53" s="687"/>
      <c r="Q53" s="702"/>
      <c r="R53" s="696"/>
    </row>
    <row r="54" spans="2:18" x14ac:dyDescent="0.25">
      <c r="B54" s="695"/>
      <c r="C54" s="701"/>
      <c r="D54" s="687"/>
      <c r="E54" s="687"/>
      <c r="F54" s="687"/>
      <c r="G54" s="687"/>
      <c r="H54" s="687"/>
      <c r="I54" s="687"/>
      <c r="J54" s="687"/>
      <c r="K54" s="687"/>
      <c r="L54" s="687"/>
      <c r="M54" s="687"/>
      <c r="N54" s="687"/>
      <c r="O54" s="687"/>
      <c r="P54" s="687"/>
      <c r="Q54" s="702"/>
      <c r="R54" s="696"/>
    </row>
    <row r="55" spans="2:18" x14ac:dyDescent="0.25">
      <c r="B55" s="695"/>
      <c r="C55" s="701"/>
      <c r="D55" s="687"/>
      <c r="E55" s="687"/>
      <c r="F55" s="687"/>
      <c r="G55" s="687"/>
      <c r="H55" s="687"/>
      <c r="I55" s="687"/>
      <c r="J55" s="687"/>
      <c r="K55" s="687"/>
      <c r="L55" s="687"/>
      <c r="M55" s="687"/>
      <c r="N55" s="687"/>
      <c r="O55" s="687"/>
      <c r="P55" s="687"/>
      <c r="Q55" s="702"/>
      <c r="R55" s="696"/>
    </row>
    <row r="56" spans="2:18" x14ac:dyDescent="0.25">
      <c r="B56" s="695"/>
      <c r="C56" s="701"/>
      <c r="D56" s="687"/>
      <c r="E56" s="687"/>
      <c r="F56" s="687"/>
      <c r="G56" s="687"/>
      <c r="H56" s="687"/>
      <c r="I56" s="687"/>
      <c r="J56" s="687"/>
      <c r="K56" s="687"/>
      <c r="L56" s="687"/>
      <c r="M56" s="687"/>
      <c r="N56" s="687"/>
      <c r="O56" s="687"/>
      <c r="P56" s="687"/>
      <c r="Q56" s="702"/>
      <c r="R56" s="696"/>
    </row>
    <row r="57" spans="2:18" x14ac:dyDescent="0.25">
      <c r="B57" s="695"/>
      <c r="C57" s="701"/>
      <c r="D57" s="687"/>
      <c r="E57" s="687"/>
      <c r="F57" s="687"/>
      <c r="G57" s="687"/>
      <c r="H57" s="687"/>
      <c r="I57" s="687"/>
      <c r="J57" s="687"/>
      <c r="K57" s="687"/>
      <c r="L57" s="687"/>
      <c r="M57" s="687"/>
      <c r="N57" s="687"/>
      <c r="O57" s="687"/>
      <c r="P57" s="687"/>
      <c r="Q57" s="702"/>
      <c r="R57" s="696"/>
    </row>
    <row r="58" spans="2:18" x14ac:dyDescent="0.25">
      <c r="B58" s="695"/>
      <c r="C58" s="703"/>
      <c r="D58" s="698"/>
      <c r="E58" s="698"/>
      <c r="F58" s="698"/>
      <c r="G58" s="698"/>
      <c r="H58" s="698"/>
      <c r="I58" s="698"/>
      <c r="J58" s="698"/>
      <c r="K58" s="698"/>
      <c r="L58" s="698"/>
      <c r="M58" s="698"/>
      <c r="N58" s="698"/>
      <c r="O58" s="698"/>
      <c r="P58" s="698"/>
      <c r="Q58" s="704"/>
      <c r="R58" s="696"/>
    </row>
    <row r="59" spans="2:18" x14ac:dyDescent="0.25">
      <c r="B59" s="695"/>
      <c r="C59" s="687"/>
      <c r="D59" s="687"/>
      <c r="E59" s="687"/>
      <c r="F59" s="687"/>
      <c r="G59" s="687"/>
      <c r="H59" s="687"/>
      <c r="I59" s="687"/>
      <c r="J59" s="687"/>
      <c r="K59" s="687"/>
      <c r="L59" s="687"/>
      <c r="M59" s="687"/>
      <c r="N59" s="687"/>
      <c r="O59" s="687"/>
      <c r="P59" s="687"/>
      <c r="Q59" s="687"/>
      <c r="R59" s="696"/>
    </row>
    <row r="60" spans="2:18" x14ac:dyDescent="0.25">
      <c r="B60" s="695"/>
      <c r="C60" s="861" t="s">
        <v>287</v>
      </c>
      <c r="D60" s="862"/>
      <c r="E60" s="862"/>
      <c r="F60" s="862"/>
      <c r="G60" s="862"/>
      <c r="H60" s="700"/>
      <c r="I60" s="700"/>
      <c r="J60" s="700"/>
      <c r="K60" s="700"/>
      <c r="L60" s="700"/>
      <c r="M60" s="700"/>
      <c r="N60" s="860" t="s">
        <v>289</v>
      </c>
      <c r="O60" s="860"/>
      <c r="P60" s="860"/>
      <c r="Q60" s="707">
        <f>PRESSUPOST!N19</f>
        <v>0</v>
      </c>
      <c r="R60" s="696"/>
    </row>
    <row r="61" spans="2:18" x14ac:dyDescent="0.25">
      <c r="B61" s="695"/>
      <c r="C61" s="701"/>
      <c r="D61" s="687"/>
      <c r="E61" s="687"/>
      <c r="F61" s="687"/>
      <c r="G61" s="687"/>
      <c r="H61" s="687"/>
      <c r="I61" s="687"/>
      <c r="J61" s="687"/>
      <c r="K61" s="687"/>
      <c r="L61" s="687"/>
      <c r="M61" s="687"/>
      <c r="N61" s="687"/>
      <c r="O61" s="687"/>
      <c r="P61" s="687"/>
      <c r="Q61" s="702"/>
      <c r="R61" s="696"/>
    </row>
    <row r="62" spans="2:18" x14ac:dyDescent="0.25">
      <c r="B62" s="695"/>
      <c r="C62" s="701"/>
      <c r="D62" s="687"/>
      <c r="E62" s="687"/>
      <c r="F62" s="687"/>
      <c r="G62" s="687"/>
      <c r="H62" s="687"/>
      <c r="I62" s="687"/>
      <c r="J62" s="687"/>
      <c r="K62" s="687"/>
      <c r="L62" s="687"/>
      <c r="M62" s="687"/>
      <c r="N62" s="687"/>
      <c r="O62" s="687"/>
      <c r="P62" s="687"/>
      <c r="Q62" s="702"/>
      <c r="R62" s="696"/>
    </row>
    <row r="63" spans="2:18" x14ac:dyDescent="0.25">
      <c r="B63" s="695"/>
      <c r="C63" s="701"/>
      <c r="D63" s="687"/>
      <c r="E63" s="687"/>
      <c r="F63" s="687"/>
      <c r="G63" s="687"/>
      <c r="H63" s="687"/>
      <c r="I63" s="687"/>
      <c r="J63" s="687"/>
      <c r="K63" s="687"/>
      <c r="L63" s="687"/>
      <c r="M63" s="687"/>
      <c r="N63" s="687"/>
      <c r="O63" s="687"/>
      <c r="P63" s="687"/>
      <c r="Q63" s="702"/>
      <c r="R63" s="696"/>
    </row>
    <row r="64" spans="2:18" x14ac:dyDescent="0.25">
      <c r="B64" s="695"/>
      <c r="C64" s="701"/>
      <c r="D64" s="687"/>
      <c r="E64" s="687"/>
      <c r="F64" s="687"/>
      <c r="G64" s="687"/>
      <c r="H64" s="687"/>
      <c r="I64" s="687"/>
      <c r="J64" s="687"/>
      <c r="K64" s="687"/>
      <c r="L64" s="687"/>
      <c r="M64" s="687"/>
      <c r="N64" s="687"/>
      <c r="O64" s="687"/>
      <c r="P64" s="687"/>
      <c r="Q64" s="702"/>
      <c r="R64" s="696"/>
    </row>
    <row r="65" spans="2:18" x14ac:dyDescent="0.25">
      <c r="B65" s="695"/>
      <c r="C65" s="701"/>
      <c r="D65" s="687"/>
      <c r="E65" s="687"/>
      <c r="F65" s="687"/>
      <c r="G65" s="687"/>
      <c r="H65" s="687"/>
      <c r="I65" s="687"/>
      <c r="J65" s="687"/>
      <c r="K65" s="687"/>
      <c r="L65" s="687"/>
      <c r="M65" s="687"/>
      <c r="N65" s="687"/>
      <c r="O65" s="687"/>
      <c r="P65" s="687"/>
      <c r="Q65" s="702"/>
      <c r="R65" s="696"/>
    </row>
    <row r="66" spans="2:18" x14ac:dyDescent="0.25">
      <c r="B66" s="695"/>
      <c r="C66" s="703"/>
      <c r="D66" s="698"/>
      <c r="E66" s="698"/>
      <c r="F66" s="698"/>
      <c r="G66" s="698"/>
      <c r="H66" s="698"/>
      <c r="I66" s="698"/>
      <c r="J66" s="698"/>
      <c r="K66" s="698"/>
      <c r="L66" s="698"/>
      <c r="M66" s="698"/>
      <c r="N66" s="698"/>
      <c r="O66" s="698"/>
      <c r="P66" s="698"/>
      <c r="Q66" s="704"/>
      <c r="R66" s="696"/>
    </row>
    <row r="67" spans="2:18" x14ac:dyDescent="0.25">
      <c r="B67" s="695"/>
      <c r="C67" s="687"/>
      <c r="D67" s="687"/>
      <c r="E67" s="687"/>
      <c r="F67" s="687"/>
      <c r="G67" s="687"/>
      <c r="H67" s="687"/>
      <c r="I67" s="687"/>
      <c r="J67" s="687"/>
      <c r="K67" s="687"/>
      <c r="L67" s="687"/>
      <c r="M67" s="687"/>
      <c r="N67" s="687"/>
      <c r="O67" s="687"/>
      <c r="P67" s="687"/>
      <c r="Q67" s="687"/>
      <c r="R67" s="696"/>
    </row>
    <row r="68" spans="2:18" x14ac:dyDescent="0.25">
      <c r="B68" s="695"/>
      <c r="C68" s="861" t="s">
        <v>358</v>
      </c>
      <c r="D68" s="862"/>
      <c r="E68" s="862"/>
      <c r="F68" s="862"/>
      <c r="G68" s="862"/>
      <c r="H68" s="700"/>
      <c r="I68" s="700"/>
      <c r="J68" s="700"/>
      <c r="K68" s="700"/>
      <c r="L68" s="700"/>
      <c r="M68" s="700"/>
      <c r="N68" s="860" t="s">
        <v>361</v>
      </c>
      <c r="O68" s="860"/>
      <c r="P68" s="860"/>
      <c r="Q68" s="707">
        <f>PRESSUPOST!N20</f>
        <v>0</v>
      </c>
      <c r="R68" s="696"/>
    </row>
    <row r="69" spans="2:18" x14ac:dyDescent="0.25">
      <c r="B69" s="695"/>
      <c r="C69" s="701"/>
      <c r="D69" s="687"/>
      <c r="E69" s="687"/>
      <c r="F69" s="687"/>
      <c r="G69" s="687"/>
      <c r="H69" s="687"/>
      <c r="I69" s="687"/>
      <c r="J69" s="687"/>
      <c r="K69" s="687"/>
      <c r="L69" s="687"/>
      <c r="M69" s="687"/>
      <c r="N69" s="687"/>
      <c r="O69" s="687"/>
      <c r="P69" s="687"/>
      <c r="Q69" s="702"/>
      <c r="R69" s="696"/>
    </row>
    <row r="70" spans="2:18" x14ac:dyDescent="0.25">
      <c r="B70" s="695"/>
      <c r="C70" s="701"/>
      <c r="D70" s="687"/>
      <c r="E70" s="687"/>
      <c r="F70" s="687"/>
      <c r="G70" s="687"/>
      <c r="H70" s="687"/>
      <c r="I70" s="687"/>
      <c r="J70" s="687"/>
      <c r="K70" s="687"/>
      <c r="L70" s="687"/>
      <c r="M70" s="687"/>
      <c r="N70" s="687"/>
      <c r="O70" s="687"/>
      <c r="P70" s="687"/>
      <c r="Q70" s="702"/>
      <c r="R70" s="696"/>
    </row>
    <row r="71" spans="2:18" x14ac:dyDescent="0.25">
      <c r="B71" s="695"/>
      <c r="C71" s="701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702"/>
      <c r="R71" s="696"/>
    </row>
    <row r="72" spans="2:18" x14ac:dyDescent="0.25">
      <c r="B72" s="695"/>
      <c r="C72" s="701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702"/>
      <c r="R72" s="696"/>
    </row>
    <row r="73" spans="2:18" x14ac:dyDescent="0.25">
      <c r="B73" s="695"/>
      <c r="C73" s="701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702"/>
      <c r="R73" s="696"/>
    </row>
    <row r="74" spans="2:18" x14ac:dyDescent="0.25">
      <c r="B74" s="695"/>
      <c r="C74" s="703"/>
      <c r="D74" s="698"/>
      <c r="E74" s="698"/>
      <c r="F74" s="698"/>
      <c r="G74" s="698"/>
      <c r="H74" s="698"/>
      <c r="I74" s="698"/>
      <c r="J74" s="698"/>
      <c r="K74" s="698"/>
      <c r="L74" s="698"/>
      <c r="M74" s="698"/>
      <c r="N74" s="698"/>
      <c r="O74" s="698"/>
      <c r="P74" s="698"/>
      <c r="Q74" s="704"/>
      <c r="R74" s="696"/>
    </row>
    <row r="75" spans="2:18" x14ac:dyDescent="0.25">
      <c r="B75" s="695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96"/>
    </row>
    <row r="76" spans="2:18" x14ac:dyDescent="0.25">
      <c r="B76" s="695"/>
      <c r="C76" s="861" t="s">
        <v>234</v>
      </c>
      <c r="D76" s="862"/>
      <c r="E76" s="862"/>
      <c r="F76" s="862"/>
      <c r="G76" s="862"/>
      <c r="H76" s="700"/>
      <c r="I76" s="700"/>
      <c r="J76" s="700"/>
      <c r="K76" s="700"/>
      <c r="L76" s="700"/>
      <c r="M76" s="700"/>
      <c r="N76" s="860" t="s">
        <v>291</v>
      </c>
      <c r="O76" s="860"/>
      <c r="P76" s="860"/>
      <c r="Q76" s="707">
        <f>PRESSUPOST!N22</f>
        <v>0</v>
      </c>
      <c r="R76" s="696"/>
    </row>
    <row r="77" spans="2:18" x14ac:dyDescent="0.25">
      <c r="B77" s="695"/>
      <c r="C77" s="701"/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702"/>
      <c r="R77" s="696"/>
    </row>
    <row r="78" spans="2:18" x14ac:dyDescent="0.25">
      <c r="B78" s="695"/>
      <c r="C78" s="701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702"/>
      <c r="R78" s="696"/>
    </row>
    <row r="79" spans="2:18" x14ac:dyDescent="0.25">
      <c r="B79" s="695"/>
      <c r="C79" s="701"/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702"/>
      <c r="R79" s="696"/>
    </row>
    <row r="80" spans="2:18" x14ac:dyDescent="0.25">
      <c r="B80" s="695"/>
      <c r="C80" s="701"/>
      <c r="D80" s="687"/>
      <c r="E80" s="687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702"/>
      <c r="R80" s="696"/>
    </row>
    <row r="81" spans="2:18" x14ac:dyDescent="0.25">
      <c r="B81" s="695"/>
      <c r="C81" s="701"/>
      <c r="D81" s="687"/>
      <c r="E81" s="687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702"/>
      <c r="R81" s="696"/>
    </row>
    <row r="82" spans="2:18" x14ac:dyDescent="0.25">
      <c r="B82" s="695"/>
      <c r="C82" s="703"/>
      <c r="D82" s="698"/>
      <c r="E82" s="698"/>
      <c r="F82" s="698"/>
      <c r="G82" s="698"/>
      <c r="H82" s="698"/>
      <c r="I82" s="698"/>
      <c r="J82" s="698"/>
      <c r="K82" s="698"/>
      <c r="L82" s="698"/>
      <c r="M82" s="698"/>
      <c r="N82" s="698"/>
      <c r="O82" s="698"/>
      <c r="P82" s="698"/>
      <c r="Q82" s="704"/>
      <c r="R82" s="696"/>
    </row>
    <row r="83" spans="2:18" x14ac:dyDescent="0.25">
      <c r="B83" s="695"/>
      <c r="C83" s="687"/>
      <c r="D83" s="687"/>
      <c r="E83" s="687"/>
      <c r="F83" s="687"/>
      <c r="G83" s="687"/>
      <c r="H83" s="687"/>
      <c r="I83" s="687"/>
      <c r="J83" s="687"/>
      <c r="K83" s="687"/>
      <c r="L83" s="687"/>
      <c r="M83" s="687"/>
      <c r="N83" s="687"/>
      <c r="O83" s="687"/>
      <c r="P83" s="687"/>
      <c r="Q83" s="687"/>
      <c r="R83" s="696"/>
    </row>
    <row r="84" spans="2:18" x14ac:dyDescent="0.25">
      <c r="B84" s="695"/>
      <c r="C84" s="861" t="s">
        <v>397</v>
      </c>
      <c r="D84" s="862"/>
      <c r="E84" s="862"/>
      <c r="F84" s="862"/>
      <c r="G84" s="862"/>
      <c r="H84" s="700"/>
      <c r="I84" s="700"/>
      <c r="J84" s="700"/>
      <c r="K84" s="700"/>
      <c r="L84" s="700"/>
      <c r="M84" s="700"/>
      <c r="N84" s="860" t="s">
        <v>292</v>
      </c>
      <c r="O84" s="860"/>
      <c r="P84" s="860"/>
      <c r="Q84" s="707">
        <f>PRESSUPOST!N23</f>
        <v>0</v>
      </c>
      <c r="R84" s="696"/>
    </row>
    <row r="85" spans="2:18" x14ac:dyDescent="0.25">
      <c r="B85" s="695"/>
      <c r="C85" s="701"/>
      <c r="D85" s="687"/>
      <c r="E85" s="687"/>
      <c r="F85" s="687"/>
      <c r="G85" s="687"/>
      <c r="H85" s="687"/>
      <c r="I85" s="687"/>
      <c r="J85" s="687"/>
      <c r="K85" s="687"/>
      <c r="L85" s="687"/>
      <c r="M85" s="687"/>
      <c r="N85" s="687"/>
      <c r="O85" s="687"/>
      <c r="P85" s="687"/>
      <c r="Q85" s="702"/>
      <c r="R85" s="696"/>
    </row>
    <row r="86" spans="2:18" x14ac:dyDescent="0.25">
      <c r="B86" s="695"/>
      <c r="C86" s="701"/>
      <c r="D86" s="687"/>
      <c r="E86" s="687"/>
      <c r="F86" s="687"/>
      <c r="G86" s="687"/>
      <c r="H86" s="687"/>
      <c r="I86" s="687"/>
      <c r="J86" s="687"/>
      <c r="K86" s="687"/>
      <c r="L86" s="687"/>
      <c r="M86" s="687"/>
      <c r="N86" s="687"/>
      <c r="O86" s="687"/>
      <c r="P86" s="687"/>
      <c r="Q86" s="702"/>
      <c r="R86" s="696"/>
    </row>
    <row r="87" spans="2:18" x14ac:dyDescent="0.25">
      <c r="B87" s="695"/>
      <c r="C87" s="701"/>
      <c r="D87" s="687"/>
      <c r="E87" s="687"/>
      <c r="F87" s="687"/>
      <c r="G87" s="687"/>
      <c r="H87" s="687"/>
      <c r="I87" s="687"/>
      <c r="J87" s="687"/>
      <c r="K87" s="687"/>
      <c r="L87" s="687"/>
      <c r="M87" s="687"/>
      <c r="N87" s="687"/>
      <c r="O87" s="687"/>
      <c r="P87" s="687"/>
      <c r="Q87" s="702"/>
      <c r="R87" s="696"/>
    </row>
    <row r="88" spans="2:18" x14ac:dyDescent="0.25">
      <c r="B88" s="695"/>
      <c r="C88" s="701"/>
      <c r="D88" s="687"/>
      <c r="E88" s="687"/>
      <c r="F88" s="687"/>
      <c r="G88" s="687"/>
      <c r="H88" s="687"/>
      <c r="I88" s="687"/>
      <c r="J88" s="687"/>
      <c r="K88" s="687"/>
      <c r="L88" s="687"/>
      <c r="M88" s="687"/>
      <c r="N88" s="687"/>
      <c r="O88" s="687"/>
      <c r="P88" s="687"/>
      <c r="Q88" s="702"/>
      <c r="R88" s="696"/>
    </row>
    <row r="89" spans="2:18" ht="14.25" customHeight="1" x14ac:dyDescent="0.25">
      <c r="B89" s="695"/>
      <c r="C89" s="701"/>
      <c r="D89" s="687"/>
      <c r="E89" s="687"/>
      <c r="F89" s="687"/>
      <c r="G89" s="687"/>
      <c r="H89" s="687"/>
      <c r="I89" s="687"/>
      <c r="J89" s="687"/>
      <c r="K89" s="687"/>
      <c r="L89" s="687"/>
      <c r="M89" s="687"/>
      <c r="N89" s="687"/>
      <c r="O89" s="687"/>
      <c r="P89" s="687"/>
      <c r="Q89" s="702"/>
      <c r="R89" s="696"/>
    </row>
    <row r="90" spans="2:18" x14ac:dyDescent="0.25">
      <c r="B90" s="695"/>
      <c r="C90" s="703"/>
      <c r="D90" s="698"/>
      <c r="E90" s="698"/>
      <c r="F90" s="698"/>
      <c r="G90" s="698"/>
      <c r="H90" s="698"/>
      <c r="I90" s="698"/>
      <c r="J90" s="698"/>
      <c r="K90" s="698"/>
      <c r="L90" s="698"/>
      <c r="M90" s="698"/>
      <c r="N90" s="698"/>
      <c r="O90" s="698"/>
      <c r="P90" s="698"/>
      <c r="Q90" s="704"/>
      <c r="R90" s="696"/>
    </row>
    <row r="91" spans="2:18" x14ac:dyDescent="0.25">
      <c r="B91" s="695"/>
      <c r="C91" s="687"/>
      <c r="D91" s="687"/>
      <c r="E91" s="687"/>
      <c r="F91" s="687"/>
      <c r="G91" s="687"/>
      <c r="H91" s="687"/>
      <c r="I91" s="687"/>
      <c r="J91" s="687"/>
      <c r="K91" s="687"/>
      <c r="L91" s="687"/>
      <c r="M91" s="687"/>
      <c r="N91" s="687"/>
      <c r="O91" s="687"/>
      <c r="P91" s="687"/>
      <c r="Q91" s="687"/>
      <c r="R91" s="696"/>
    </row>
    <row r="92" spans="2:18" x14ac:dyDescent="0.25">
      <c r="B92" s="695"/>
      <c r="C92" s="863" t="s">
        <v>395</v>
      </c>
      <c r="D92" s="863"/>
      <c r="E92" s="863"/>
      <c r="F92" s="863"/>
      <c r="G92" s="863"/>
      <c r="H92" s="687"/>
      <c r="I92" s="687"/>
      <c r="J92" s="687"/>
      <c r="K92" s="687"/>
      <c r="L92" s="687"/>
      <c r="M92" s="687"/>
      <c r="N92" s="687"/>
      <c r="O92" s="687"/>
      <c r="P92" s="687"/>
      <c r="Q92" s="687"/>
      <c r="R92" s="696"/>
    </row>
    <row r="93" spans="2:18" x14ac:dyDescent="0.25">
      <c r="B93" s="695"/>
      <c r="C93" s="687"/>
      <c r="D93" s="687"/>
      <c r="E93" s="687"/>
      <c r="F93" s="687"/>
      <c r="G93" s="687"/>
      <c r="H93" s="687"/>
      <c r="I93" s="687"/>
      <c r="J93" s="687"/>
      <c r="K93" s="687"/>
      <c r="L93" s="687"/>
      <c r="M93" s="687"/>
      <c r="N93" s="687"/>
      <c r="O93" s="687"/>
      <c r="P93" s="687"/>
      <c r="Q93" s="687"/>
      <c r="R93" s="696"/>
    </row>
    <row r="94" spans="2:18" x14ac:dyDescent="0.25">
      <c r="B94" s="695"/>
      <c r="C94" s="861"/>
      <c r="D94" s="862"/>
      <c r="E94" s="862"/>
      <c r="F94" s="862"/>
      <c r="G94" s="862"/>
      <c r="H94" s="700"/>
      <c r="I94" s="700"/>
      <c r="J94" s="700"/>
      <c r="K94" s="700"/>
      <c r="L94" s="700"/>
      <c r="M94" s="700"/>
      <c r="N94" s="860" t="s">
        <v>18</v>
      </c>
      <c r="O94" s="860"/>
      <c r="P94" s="860"/>
      <c r="Q94" s="707">
        <f>PRESSUPOST!N28</f>
        <v>0</v>
      </c>
      <c r="R94" s="696"/>
    </row>
    <row r="95" spans="2:18" x14ac:dyDescent="0.25">
      <c r="B95" s="695"/>
      <c r="C95" s="701"/>
      <c r="D95" s="687"/>
      <c r="E95" s="687"/>
      <c r="F95" s="687"/>
      <c r="G95" s="687"/>
      <c r="H95" s="687"/>
      <c r="I95" s="687"/>
      <c r="J95" s="687"/>
      <c r="K95" s="687"/>
      <c r="L95" s="687"/>
      <c r="M95" s="687"/>
      <c r="N95" s="687"/>
      <c r="O95" s="687"/>
      <c r="P95" s="687"/>
      <c r="Q95" s="702"/>
      <c r="R95" s="696"/>
    </row>
    <row r="96" spans="2:18" x14ac:dyDescent="0.25">
      <c r="B96" s="695"/>
      <c r="C96" s="701"/>
      <c r="D96" s="687"/>
      <c r="E96" s="687"/>
      <c r="F96" s="687"/>
      <c r="G96" s="687"/>
      <c r="H96" s="687"/>
      <c r="I96" s="687"/>
      <c r="J96" s="687"/>
      <c r="K96" s="687"/>
      <c r="L96" s="687"/>
      <c r="M96" s="687"/>
      <c r="N96" s="687"/>
      <c r="O96" s="687"/>
      <c r="P96" s="687"/>
      <c r="Q96" s="702"/>
      <c r="R96" s="696"/>
    </row>
    <row r="97" spans="2:18" x14ac:dyDescent="0.25">
      <c r="B97" s="695"/>
      <c r="C97" s="701"/>
      <c r="D97" s="687"/>
      <c r="E97" s="687"/>
      <c r="F97" s="687"/>
      <c r="G97" s="687"/>
      <c r="H97" s="687"/>
      <c r="I97" s="687"/>
      <c r="J97" s="687"/>
      <c r="K97" s="687"/>
      <c r="L97" s="687"/>
      <c r="M97" s="687"/>
      <c r="N97" s="687"/>
      <c r="O97" s="687"/>
      <c r="P97" s="687"/>
      <c r="Q97" s="702"/>
      <c r="R97" s="696"/>
    </row>
    <row r="98" spans="2:18" x14ac:dyDescent="0.25">
      <c r="B98" s="695"/>
      <c r="C98" s="701"/>
      <c r="D98" s="687"/>
      <c r="E98" s="687"/>
      <c r="F98" s="687"/>
      <c r="G98" s="687"/>
      <c r="H98" s="687"/>
      <c r="I98" s="687"/>
      <c r="J98" s="687"/>
      <c r="K98" s="687"/>
      <c r="L98" s="687"/>
      <c r="M98" s="687"/>
      <c r="N98" s="687"/>
      <c r="O98" s="687"/>
      <c r="P98" s="687"/>
      <c r="Q98" s="702"/>
      <c r="R98" s="696"/>
    </row>
    <row r="99" spans="2:18" x14ac:dyDescent="0.25">
      <c r="B99" s="695"/>
      <c r="C99" s="701"/>
      <c r="D99" s="687"/>
      <c r="E99" s="687"/>
      <c r="F99" s="687"/>
      <c r="G99" s="687"/>
      <c r="H99" s="687"/>
      <c r="I99" s="687"/>
      <c r="J99" s="687"/>
      <c r="K99" s="687"/>
      <c r="L99" s="687"/>
      <c r="M99" s="687"/>
      <c r="N99" s="687"/>
      <c r="O99" s="687"/>
      <c r="P99" s="687"/>
      <c r="Q99" s="702"/>
      <c r="R99" s="696"/>
    </row>
    <row r="100" spans="2:18" x14ac:dyDescent="0.25">
      <c r="B100" s="695"/>
      <c r="C100" s="703"/>
      <c r="D100" s="698"/>
      <c r="E100" s="698"/>
      <c r="F100" s="698"/>
      <c r="G100" s="698"/>
      <c r="H100" s="698"/>
      <c r="I100" s="698"/>
      <c r="J100" s="698"/>
      <c r="K100" s="698"/>
      <c r="L100" s="698"/>
      <c r="M100" s="698"/>
      <c r="N100" s="698"/>
      <c r="O100" s="698"/>
      <c r="P100" s="698"/>
      <c r="Q100" s="704"/>
      <c r="R100" s="696"/>
    </row>
    <row r="101" spans="2:18" x14ac:dyDescent="0.25">
      <c r="B101" s="695"/>
      <c r="C101" s="687"/>
      <c r="D101" s="687"/>
      <c r="E101" s="687"/>
      <c r="F101" s="687"/>
      <c r="G101" s="687"/>
      <c r="H101" s="687"/>
      <c r="I101" s="687"/>
      <c r="J101" s="687"/>
      <c r="K101" s="687"/>
      <c r="L101" s="687"/>
      <c r="M101" s="687"/>
      <c r="N101" s="687"/>
      <c r="O101" s="687"/>
      <c r="P101" s="687"/>
      <c r="Q101" s="687"/>
      <c r="R101" s="696"/>
    </row>
    <row r="102" spans="2:18" x14ac:dyDescent="0.25">
      <c r="B102" s="695"/>
      <c r="C102" s="687"/>
      <c r="D102" s="687"/>
      <c r="E102" s="687"/>
      <c r="F102" s="687"/>
      <c r="G102" s="687"/>
      <c r="H102" s="687"/>
      <c r="I102" s="687"/>
      <c r="J102" s="687"/>
      <c r="K102" s="687"/>
      <c r="L102" s="687"/>
      <c r="M102" s="687"/>
      <c r="N102" s="687"/>
      <c r="O102" s="687"/>
      <c r="P102" s="687"/>
      <c r="Q102" s="687"/>
      <c r="R102" s="696"/>
    </row>
    <row r="103" spans="2:18" ht="16.5" thickBot="1" x14ac:dyDescent="0.3">
      <c r="B103" s="705"/>
      <c r="C103" s="691"/>
      <c r="D103" s="691"/>
      <c r="E103" s="691"/>
      <c r="F103" s="691"/>
      <c r="G103" s="691"/>
      <c r="H103" s="691"/>
      <c r="I103" s="691"/>
      <c r="J103" s="691"/>
      <c r="K103" s="691"/>
      <c r="L103" s="691"/>
      <c r="M103" s="691"/>
      <c r="N103" s="691"/>
      <c r="O103" s="691"/>
      <c r="P103" s="691"/>
      <c r="Q103" s="691"/>
      <c r="R103" s="706"/>
    </row>
  </sheetData>
  <mergeCells count="29">
    <mergeCell ref="C10:F10"/>
    <mergeCell ref="C12:G12"/>
    <mergeCell ref="E4:G4"/>
    <mergeCell ref="I3:M3"/>
    <mergeCell ref="N3:O3"/>
    <mergeCell ref="I4:M4"/>
    <mergeCell ref="N4:O4"/>
    <mergeCell ref="N12:P12"/>
    <mergeCell ref="C20:G20"/>
    <mergeCell ref="C28:G28"/>
    <mergeCell ref="C36:G36"/>
    <mergeCell ref="C44:G44"/>
    <mergeCell ref="C52:G52"/>
    <mergeCell ref="N20:P20"/>
    <mergeCell ref="N28:P28"/>
    <mergeCell ref="N36:P36"/>
    <mergeCell ref="N44:P44"/>
    <mergeCell ref="C94:G94"/>
    <mergeCell ref="N94:P94"/>
    <mergeCell ref="C92:G92"/>
    <mergeCell ref="N52:P52"/>
    <mergeCell ref="N60:P60"/>
    <mergeCell ref="N68:P68"/>
    <mergeCell ref="N76:P76"/>
    <mergeCell ref="N84:P84"/>
    <mergeCell ref="C60:G60"/>
    <mergeCell ref="C68:G68"/>
    <mergeCell ref="C76:G76"/>
    <mergeCell ref="C84:G8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PRESSUPOST</vt:lpstr>
      <vt:lpstr>COSTOS SOCIALS ARTISTES</vt:lpstr>
      <vt:lpstr>COSTOS SOCIALS EQUIP TÈCNIC</vt:lpstr>
      <vt:lpstr>CALENDARI DE TREBALL 1</vt:lpstr>
      <vt:lpstr>CALENDARI DE TREBALL 2</vt:lpstr>
      <vt:lpstr>INFORME PRESSUPOSTARI</vt:lpstr>
      <vt:lpstr>'COSTOS SOCIALS EQUIP TÈCNIC'!Títulos_a_imprimir</vt:lpstr>
      <vt:lpstr>PRESSUPOST!Títulos_a_imprimir</vt:lpstr>
    </vt:vector>
  </TitlesOfParts>
  <Company>RTVE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I02210</dc:creator>
  <cp:lastModifiedBy>GUILLEM  MARTINEZ - ANA</cp:lastModifiedBy>
  <cp:lastPrinted>2025-05-22T11:29:21Z</cp:lastPrinted>
  <dcterms:created xsi:type="dcterms:W3CDTF">2013-07-17T06:36:11Z</dcterms:created>
  <dcterms:modified xsi:type="dcterms:W3CDTF">2026-02-04T13:45:48Z</dcterms:modified>
</cp:coreProperties>
</file>