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/>
  <mc:AlternateContent xmlns:mc="http://schemas.openxmlformats.org/markup-compatibility/2006">
    <mc:Choice Requires="x15">
      <x15ac:absPath xmlns:x15ac="http://schemas.microsoft.com/office/spreadsheetml/2010/11/ac" url="/Users/29174658d/Documents/01 CACVSA/CAVSA_web/TRANSPARÈNCIA/2026/RECURSOS HUMANS/RETRIBUCIONS INDEMNITZACIONS DIRECTIUS/"/>
    </mc:Choice>
  </mc:AlternateContent>
  <xr:revisionPtr revIDLastSave="0" documentId="13_ncr:1_{21849F99-4738-8D4C-8944-5AA742A40B4F}" xr6:coauthVersionLast="47" xr6:coauthVersionMax="47" xr10:uidLastSave="{00000000-0000-0000-0000-000000000000}"/>
  <bookViews>
    <workbookView xWindow="8660" yWindow="500" windowWidth="28800" windowHeight="15620" xr2:uid="{00000000-000D-0000-FFFF-FFFF00000000}"/>
  </bookViews>
  <sheets>
    <sheet name="Hoja1" sheetId="1" r:id="rId1"/>
  </sheets>
  <definedNames>
    <definedName name="_xlnm.Print_Area" localSheetId="0">Hoja1!$A$11:$K$25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6" i="1"/>
  <c r="K8" i="1" l="1"/>
  <c r="K7" i="1"/>
  <c r="K6" i="1"/>
  <c r="C17" i="1" l="1"/>
  <c r="G17" i="1" s="1"/>
  <c r="K17" i="1"/>
  <c r="I32" i="1" l="1"/>
  <c r="I33" i="1"/>
  <c r="I34" i="1"/>
  <c r="I35" i="1"/>
  <c r="I36" i="1"/>
  <c r="I37" i="1"/>
  <c r="I38" i="1"/>
  <c r="M35" i="1"/>
  <c r="M36" i="1"/>
  <c r="M37" i="1"/>
  <c r="M38" i="1"/>
  <c r="M34" i="1" l="1"/>
  <c r="M33" i="1"/>
  <c r="M32" i="1"/>
  <c r="M31" i="1"/>
  <c r="I31" i="1"/>
  <c r="G19" i="1" l="1"/>
  <c r="G20" i="1"/>
  <c r="G21" i="1"/>
  <c r="G22" i="1"/>
  <c r="G18" i="1"/>
  <c r="K19" i="1"/>
  <c r="K22" i="1" l="1"/>
  <c r="K18" i="1"/>
  <c r="K20" i="1"/>
  <c r="K21" i="1"/>
</calcChain>
</file>

<file path=xl/sharedStrings.xml><?xml version="1.0" encoding="utf-8"?>
<sst xmlns="http://schemas.openxmlformats.org/spreadsheetml/2006/main" count="76" uniqueCount="41">
  <si>
    <t>DIRECTOR/A DE CONTINGUTS</t>
  </si>
  <si>
    <t>DIRECTOR/A D'INFORMATIUS</t>
  </si>
  <si>
    <t>DIRECTOR/A D'EXPLOTACIO I ENGINYERIA</t>
  </si>
  <si>
    <t>Locomoció</t>
  </si>
  <si>
    <t>Allotjament</t>
  </si>
  <si>
    <t>Manutenció</t>
  </si>
  <si>
    <t>TOTAL Indemnitzacions</t>
  </si>
  <si>
    <t>Antiguitat</t>
  </si>
  <si>
    <t>Lloc</t>
  </si>
  <si>
    <t>Cognoms i nom</t>
  </si>
  <si>
    <t>Añó Sanz, Higinio</t>
  </si>
  <si>
    <t>Marín Pérez, Benjamín</t>
  </si>
  <si>
    <t>Esteve Besalduch, Ivan</t>
  </si>
  <si>
    <t>Exercici 2025</t>
  </si>
  <si>
    <t>Retribucions</t>
  </si>
  <si>
    <t>INDEMNITZACIONS</t>
  </si>
  <si>
    <t>FI CONTRACTE</t>
  </si>
  <si>
    <t>FALTA PREAVÍS</t>
  </si>
  <si>
    <t>Magraner Duart, Francisco</t>
  </si>
  <si>
    <t>DIRECTOR/A DE COMUNICACIÓ</t>
  </si>
  <si>
    <r>
      <t xml:space="preserve">Indemnitzacions per raó de servei </t>
    </r>
    <r>
      <rPr>
        <b/>
        <sz val="11"/>
        <color theme="1"/>
        <rFont val="Calibri"/>
        <family val="2"/>
        <scheme val="minor"/>
      </rPr>
      <t>any 2025</t>
    </r>
  </si>
  <si>
    <t>TOTAL</t>
  </si>
  <si>
    <t>Picó Esteve, Francesc</t>
  </si>
  <si>
    <t>Indemnització residència</t>
  </si>
  <si>
    <t>Aura Peidro, Francisco José</t>
  </si>
  <si>
    <t>Galdón Soriano, Sonia</t>
  </si>
  <si>
    <t>Ordaz Soriano, Vicente</t>
  </si>
  <si>
    <t>Pérez Marí, Ana</t>
  </si>
  <si>
    <t>Antiguitat sentència judicial</t>
  </si>
  <si>
    <t>Martí Fernández, César</t>
  </si>
  <si>
    <t>Retribucions anuals</t>
  </si>
  <si>
    <t>Dietes</t>
  </si>
  <si>
    <t>PRESIDENT/A</t>
  </si>
  <si>
    <t>Francés Domènec, Miquel</t>
  </si>
  <si>
    <t>DIRECTORA D'ADMINISTRACIÓ</t>
  </si>
  <si>
    <t>Galdón Tornero, Sonia</t>
  </si>
  <si>
    <t>DIRECTORA DE RECURSOS HUMANS</t>
  </si>
  <si>
    <r>
      <t>Indemnitzacions per raó de servei</t>
    </r>
    <r>
      <rPr>
        <b/>
        <sz val="11"/>
        <color theme="1"/>
        <rFont val="Calibri"/>
        <family val="2"/>
        <scheme val="minor"/>
      </rPr>
      <t xml:space="preserve"> any 2025</t>
    </r>
  </si>
  <si>
    <t>DIRECTOR/A DE PERSONES</t>
  </si>
  <si>
    <t>DIRECTOR/A GENERAL</t>
  </si>
  <si>
    <t>DIRECTOR/A DE GESTIÓ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</si>
</sst>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P_t_a_-;\-* #,##0.00\ _P_t_a_-;_-* \-??\ _P_t_a_-;_-@_-"/>
    <numFmt numFmtId="166" formatCode="_-* #,##0.00\ _P_t_s_-;\-* #,##0.00\ _P_t_s_-;_-* \-??\ _P_t_s_-;_-@_-"/>
    <numFmt numFmtId="167" formatCode="_-* #,##0\ _P_t_a_-;\-* #,##0\ _P_t_a_-;_-* &quot;- &quot;_P_t_a_-;_-@_-"/>
    <numFmt numFmtId="168" formatCode="_-* #,##0.00&quot; €&quot;_-;\-* #,##0.00&quot; €&quot;_-;_-* \-??&quot; €&quot;_-;_-@_-"/>
    <numFmt numFmtId="169" formatCode="_-* #,##0.00\ [$€-1]_-;\-* #,##0.00\ [$€-1]_-;_-* &quot;-&quot;??\ [$€-1]_-"/>
    <numFmt numFmtId="170" formatCode="#,##0.00\ &quot;€&quot;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sz val="10"/>
      <color indexed="9"/>
      <name val="Verdana"/>
      <family val="2"/>
    </font>
    <font>
      <sz val="11"/>
      <color indexed="9"/>
      <name val="Calibri"/>
      <family val="2"/>
    </font>
    <font>
      <sz val="10"/>
      <color indexed="17"/>
      <name val="Verdana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52"/>
      <name val="Verdana"/>
      <family val="2"/>
    </font>
    <font>
      <sz val="11"/>
      <color indexed="52"/>
      <name val="Calibri"/>
      <family val="2"/>
    </font>
    <font>
      <b/>
      <sz val="11"/>
      <color indexed="56"/>
      <name val="Verdana"/>
      <family val="2"/>
    </font>
    <font>
      <b/>
      <sz val="11"/>
      <color indexed="56"/>
      <name val="Calibri"/>
      <family val="2"/>
    </font>
    <font>
      <sz val="10"/>
      <color indexed="62"/>
      <name val="Verdana"/>
      <family val="2"/>
    </font>
    <font>
      <sz val="11"/>
      <color indexed="62"/>
      <name val="Calibri"/>
      <family val="2"/>
    </font>
    <font>
      <sz val="10"/>
      <color indexed="20"/>
      <name val="Verdana"/>
      <family val="2"/>
    </font>
    <font>
      <sz val="11"/>
      <color indexed="20"/>
      <name val="Calibri"/>
      <family val="2"/>
    </font>
    <font>
      <sz val="10"/>
      <color indexed="60"/>
      <name val="Verdana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0"/>
      <color indexed="63"/>
      <name val="Verdan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Verdan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0"/>
      <color indexed="8"/>
      <name val="Verdan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5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6" borderId="0" applyNumberFormat="0" applyBorder="0" applyAlignment="0" applyProtection="0"/>
    <xf numFmtId="0" fontId="4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2" applyNumberFormat="0" applyAlignment="0" applyProtection="0"/>
    <xf numFmtId="0" fontId="10" fillId="17" borderId="3" applyNumberFormat="0" applyAlignment="0" applyProtection="0"/>
    <xf numFmtId="0" fontId="11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6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0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21" borderId="0" applyNumberFormat="0" applyBorder="0" applyAlignment="0" applyProtection="0"/>
    <xf numFmtId="0" fontId="6" fillId="21" borderId="0" applyNumberFormat="0" applyBorder="0" applyAlignment="0" applyProtection="0"/>
    <xf numFmtId="0" fontId="15" fillId="7" borderId="2" applyNumberFormat="0" applyAlignment="0" applyProtection="0"/>
    <xf numFmtId="0" fontId="16" fillId="7" borderId="2" applyNumberFormat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ill="0" applyBorder="0" applyProtection="0"/>
    <xf numFmtId="0" fontId="17" fillId="3" borderId="0" applyNumberFormat="0" applyBorder="0" applyAlignment="0" applyProtection="0"/>
    <xf numFmtId="0" fontId="18" fillId="3" borderId="0" applyNumberFormat="0" applyBorder="0" applyAlignment="0" applyProtection="0"/>
    <xf numFmtId="164" fontId="2" fillId="0" borderId="0" applyFont="0" applyFill="0" applyBorder="0" applyAlignment="0" applyProtection="0"/>
    <xf numFmtId="167" fontId="4" fillId="0" borderId="0" applyFill="0" applyBorder="0" applyProtection="0"/>
    <xf numFmtId="167" fontId="4" fillId="0" borderId="0" applyFill="0" applyBorder="0" applyProtection="0"/>
    <xf numFmtId="167" fontId="4" fillId="0" borderId="0" applyFill="0" applyBorder="0" applyProtection="0"/>
    <xf numFmtId="167" fontId="4" fillId="0" borderId="0" applyFill="0" applyBorder="0" applyProtection="0"/>
    <xf numFmtId="167" fontId="4" fillId="0" borderId="0" applyFill="0" applyBorder="0" applyProtection="0"/>
    <xf numFmtId="167" fontId="4" fillId="0" borderId="0" applyFill="0" applyBorder="0" applyProtection="0"/>
    <xf numFmtId="167" fontId="4" fillId="0" borderId="0" applyFill="0" applyBorder="0" applyProtection="0"/>
    <xf numFmtId="167" fontId="4" fillId="0" borderId="0" applyFill="0" applyBorder="0" applyProtection="0"/>
    <xf numFmtId="167" fontId="4" fillId="0" borderId="0" applyFill="0" applyBorder="0" applyProtection="0"/>
    <xf numFmtId="167" fontId="4" fillId="0" borderId="0" applyFill="0" applyBorder="0" applyProtection="0"/>
    <xf numFmtId="167" fontId="4" fillId="0" borderId="0" applyFill="0" applyBorder="0" applyProtection="0"/>
    <xf numFmtId="167" fontId="4" fillId="0" borderId="0" applyFill="0" applyBorder="0" applyProtection="0"/>
    <xf numFmtId="165" fontId="4" fillId="0" borderId="0" applyFill="0" applyBorder="0" applyProtection="0"/>
    <xf numFmtId="165" fontId="4" fillId="0" borderId="0" applyFill="0" applyBorder="0" applyProtection="0"/>
    <xf numFmtId="165" fontId="4" fillId="0" borderId="0" applyFill="0" applyBorder="0" applyProtection="0"/>
    <xf numFmtId="165" fontId="4" fillId="0" borderId="0" applyFill="0" applyBorder="0" applyProtection="0"/>
    <xf numFmtId="165" fontId="4" fillId="0" borderId="0" applyFill="0" applyBorder="0" applyProtection="0"/>
    <xf numFmtId="165" fontId="4" fillId="0" borderId="0" applyFill="0" applyBorder="0" applyProtection="0"/>
    <xf numFmtId="165" fontId="4" fillId="0" borderId="0" applyFill="0" applyBorder="0" applyProtection="0"/>
    <xf numFmtId="165" fontId="4" fillId="0" borderId="0" applyFill="0" applyBorder="0" applyProtection="0"/>
    <xf numFmtId="165" fontId="4" fillId="0" borderId="0" applyFill="0" applyBorder="0" applyProtection="0"/>
    <xf numFmtId="165" fontId="4" fillId="0" borderId="0" applyFill="0" applyBorder="0" applyProtection="0"/>
    <xf numFmtId="165" fontId="4" fillId="0" borderId="0" applyFill="0" applyBorder="0" applyProtection="0"/>
    <xf numFmtId="165" fontId="4" fillId="0" borderId="0" applyFill="0" applyBorder="0" applyProtection="0"/>
    <xf numFmtId="166" fontId="4" fillId="0" borderId="0" applyFill="0" applyBorder="0" applyProtection="0"/>
    <xf numFmtId="168" fontId="4" fillId="0" borderId="0" applyFill="0" applyBorder="0" applyProtection="0"/>
    <xf numFmtId="0" fontId="19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1" fillId="0" borderId="0"/>
    <xf numFmtId="0" fontId="2" fillId="23" borderId="6" applyNumberFormat="0" applyFont="0" applyAlignment="0" applyProtection="0"/>
    <xf numFmtId="9" fontId="2" fillId="0" borderId="0" applyFont="0" applyFill="0" applyBorder="0" applyAlignment="0" applyProtection="0"/>
    <xf numFmtId="9" fontId="4" fillId="0" borderId="0" applyFill="0" applyBorder="0" applyProtection="0"/>
    <xf numFmtId="0" fontId="22" fillId="16" borderId="7" applyNumberFormat="0" applyAlignment="0" applyProtection="0"/>
    <xf numFmtId="0" fontId="23" fillId="16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9" fillId="0" borderId="8" applyNumberFormat="0" applyFill="0" applyAlignment="0" applyProtection="0"/>
    <xf numFmtId="0" fontId="14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10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</cellStyleXfs>
  <cellXfs count="26">
    <xf numFmtId="0" fontId="0" fillId="0" borderId="0" xfId="0"/>
    <xf numFmtId="0" fontId="33" fillId="0" borderId="11" xfId="0" applyFont="1" applyBorder="1" applyAlignment="1">
      <alignment horizontal="left"/>
    </xf>
    <xf numFmtId="4" fontId="0" fillId="0" borderId="0" xfId="0" applyNumberFormat="1"/>
    <xf numFmtId="170" fontId="0" fillId="0" borderId="0" xfId="0" applyNumberFormat="1"/>
    <xf numFmtId="0" fontId="1" fillId="0" borderId="0" xfId="0" applyFont="1"/>
    <xf numFmtId="0" fontId="34" fillId="26" borderId="1" xfId="0" applyFont="1" applyFill="1" applyBorder="1" applyAlignment="1">
      <alignment horizontal="center" vertical="center" wrapText="1"/>
    </xf>
    <xf numFmtId="0" fontId="33" fillId="26" borderId="1" xfId="0" applyFont="1" applyFill="1" applyBorder="1" applyAlignment="1">
      <alignment horizontal="center" vertical="center" wrapText="1"/>
    </xf>
    <xf numFmtId="170" fontId="0" fillId="0" borderId="1" xfId="0" applyNumberFormat="1" applyBorder="1" applyAlignment="1">
      <alignment wrapText="1"/>
    </xf>
    <xf numFmtId="170" fontId="33" fillId="0" borderId="1" xfId="0" applyNumberFormat="1" applyFont="1" applyBorder="1" applyAlignment="1">
      <alignment horizontal="right" vertical="center" wrapText="1"/>
    </xf>
    <xf numFmtId="0" fontId="0" fillId="24" borderId="1" xfId="0" applyFill="1" applyBorder="1" applyAlignment="1">
      <alignment horizontal="center" vertical="center" wrapText="1"/>
    </xf>
    <xf numFmtId="170" fontId="32" fillId="0" borderId="0" xfId="134" applyNumberFormat="1"/>
    <xf numFmtId="0" fontId="32" fillId="0" borderId="0" xfId="134"/>
    <xf numFmtId="0" fontId="0" fillId="0" borderId="1" xfId="0" applyBorder="1"/>
    <xf numFmtId="170" fontId="0" fillId="0" borderId="0" xfId="0" applyNumberFormat="1" applyAlignment="1">
      <alignment wrapText="1"/>
    </xf>
    <xf numFmtId="170" fontId="35" fillId="0" borderId="1" xfId="0" applyNumberFormat="1" applyFont="1" applyBorder="1" applyAlignment="1">
      <alignment wrapText="1"/>
    </xf>
    <xf numFmtId="0" fontId="33" fillId="0" borderId="1" xfId="1" applyFont="1" applyBorder="1" applyAlignment="1">
      <alignment horizontal="left" vertical="center"/>
    </xf>
    <xf numFmtId="0" fontId="33" fillId="0" borderId="1" xfId="1" applyFont="1" applyBorder="1" applyAlignment="1">
      <alignment horizontal="left"/>
    </xf>
    <xf numFmtId="0" fontId="33" fillId="0" borderId="0" xfId="1" applyFont="1" applyAlignment="1">
      <alignment horizontal="left"/>
    </xf>
    <xf numFmtId="170" fontId="33" fillId="0" borderId="0" xfId="0" applyNumberFormat="1" applyFont="1" applyAlignment="1">
      <alignment horizontal="right" vertical="center" wrapText="1"/>
    </xf>
    <xf numFmtId="0" fontId="0" fillId="26" borderId="1" xfId="0" applyFill="1" applyBorder="1" applyAlignment="1">
      <alignment horizontal="center" vertical="center" wrapText="1"/>
    </xf>
    <xf numFmtId="0" fontId="0" fillId="24" borderId="11" xfId="0" applyFill="1" applyBorder="1" applyAlignment="1">
      <alignment horizontal="center" vertical="center" wrapText="1"/>
    </xf>
    <xf numFmtId="0" fontId="0" fillId="24" borderId="12" xfId="0" applyFill="1" applyBorder="1" applyAlignment="1">
      <alignment horizontal="center" vertical="center" wrapText="1"/>
    </xf>
    <xf numFmtId="0" fontId="0" fillId="24" borderId="13" xfId="0" applyFill="1" applyBorder="1" applyAlignment="1">
      <alignment horizontal="center" vertical="center" wrapText="1"/>
    </xf>
    <xf numFmtId="0" fontId="0" fillId="24" borderId="14" xfId="0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center" vertical="center" wrapText="1"/>
    </xf>
    <xf numFmtId="0" fontId="0" fillId="24" borderId="1" xfId="0" applyFill="1" applyBorder="1" applyAlignment="1">
      <alignment horizontal="center" vertical="center" wrapText="1"/>
    </xf>
  </cellXfs>
  <cellStyles count="135">
    <cellStyle name="20% - Énfasis1 2" xfId="3" xr:uid="{00000000-0005-0000-0000-000000000000}"/>
    <cellStyle name="20% - Énfasis1 3" xfId="2" xr:uid="{00000000-0005-0000-0000-000001000000}"/>
    <cellStyle name="20% - Énfasis2 2" xfId="5" xr:uid="{00000000-0005-0000-0000-000002000000}"/>
    <cellStyle name="20% - Énfasis2 3" xfId="4" xr:uid="{00000000-0005-0000-0000-000003000000}"/>
    <cellStyle name="20% - Énfasis3 2" xfId="7" xr:uid="{00000000-0005-0000-0000-000004000000}"/>
    <cellStyle name="20% - Énfasis3 3" xfId="6" xr:uid="{00000000-0005-0000-0000-000005000000}"/>
    <cellStyle name="20% - Énfasis4 2" xfId="9" xr:uid="{00000000-0005-0000-0000-000006000000}"/>
    <cellStyle name="20% - Énfasis4 3" xfId="8" xr:uid="{00000000-0005-0000-0000-000007000000}"/>
    <cellStyle name="20% - Énfasis5 2" xfId="11" xr:uid="{00000000-0005-0000-0000-000008000000}"/>
    <cellStyle name="20% - Énfasis5 3" xfId="10" xr:uid="{00000000-0005-0000-0000-000009000000}"/>
    <cellStyle name="20% - Énfasis6 2" xfId="13" xr:uid="{00000000-0005-0000-0000-00000A000000}"/>
    <cellStyle name="20% - Énfasis6 3" xfId="12" xr:uid="{00000000-0005-0000-0000-00000B000000}"/>
    <cellStyle name="40% - Énfasis1 2" xfId="15" xr:uid="{00000000-0005-0000-0000-00000C000000}"/>
    <cellStyle name="40% - Énfasis1 3" xfId="14" xr:uid="{00000000-0005-0000-0000-00000D000000}"/>
    <cellStyle name="40% - Énfasis2 2" xfId="17" xr:uid="{00000000-0005-0000-0000-00000E000000}"/>
    <cellStyle name="40% - Énfasis2 3" xfId="16" xr:uid="{00000000-0005-0000-0000-00000F000000}"/>
    <cellStyle name="40% - Énfasis3 2" xfId="19" xr:uid="{00000000-0005-0000-0000-000010000000}"/>
    <cellStyle name="40% - Énfasis3 3" xfId="18" xr:uid="{00000000-0005-0000-0000-000011000000}"/>
    <cellStyle name="40% - Énfasis4 2" xfId="21" xr:uid="{00000000-0005-0000-0000-000012000000}"/>
    <cellStyle name="40% - Énfasis4 3" xfId="20" xr:uid="{00000000-0005-0000-0000-000013000000}"/>
    <cellStyle name="40% - Énfasis5 2" xfId="23" xr:uid="{00000000-0005-0000-0000-000014000000}"/>
    <cellStyle name="40% - Énfasis5 3" xfId="22" xr:uid="{00000000-0005-0000-0000-000015000000}"/>
    <cellStyle name="40% - Énfasis6 2" xfId="25" xr:uid="{00000000-0005-0000-0000-000016000000}"/>
    <cellStyle name="40% - Énfasis6 3" xfId="24" xr:uid="{00000000-0005-0000-0000-000017000000}"/>
    <cellStyle name="60% - Énfasis1 2" xfId="27" xr:uid="{00000000-0005-0000-0000-000018000000}"/>
    <cellStyle name="60% - Énfasis1 3" xfId="26" xr:uid="{00000000-0005-0000-0000-000019000000}"/>
    <cellStyle name="60% - Énfasis2 2" xfId="29" xr:uid="{00000000-0005-0000-0000-00001A000000}"/>
    <cellStyle name="60% - Énfasis2 3" xfId="28" xr:uid="{00000000-0005-0000-0000-00001B000000}"/>
    <cellStyle name="60% - Énfasis3 2" xfId="31" xr:uid="{00000000-0005-0000-0000-00001C000000}"/>
    <cellStyle name="60% - Énfasis3 3" xfId="30" xr:uid="{00000000-0005-0000-0000-00001D000000}"/>
    <cellStyle name="60% - Énfasis4 2" xfId="33" xr:uid="{00000000-0005-0000-0000-00001E000000}"/>
    <cellStyle name="60% - Énfasis4 3" xfId="32" xr:uid="{00000000-0005-0000-0000-00001F000000}"/>
    <cellStyle name="60% - Énfasis5 2" xfId="35" xr:uid="{00000000-0005-0000-0000-000020000000}"/>
    <cellStyle name="60% - Énfasis5 3" xfId="34" xr:uid="{00000000-0005-0000-0000-000021000000}"/>
    <cellStyle name="60% - Énfasis6 2" xfId="37" xr:uid="{00000000-0005-0000-0000-000022000000}"/>
    <cellStyle name="60% - Énfasis6 3" xfId="36" xr:uid="{00000000-0005-0000-0000-000023000000}"/>
    <cellStyle name="Buena" xfId="38" xr:uid="{00000000-0005-0000-0000-000024000000}"/>
    <cellStyle name="Buena 2" xfId="39" xr:uid="{00000000-0005-0000-0000-000025000000}"/>
    <cellStyle name="Buena_MASA SALARIAL 2017 IVAM TRABAJADA" xfId="40" xr:uid="{00000000-0005-0000-0000-000026000000}"/>
    <cellStyle name="Cálculo 2" xfId="41" xr:uid="{00000000-0005-0000-0000-000027000000}"/>
    <cellStyle name="Celda de comprobación 2" xfId="42" xr:uid="{00000000-0005-0000-0000-000028000000}"/>
    <cellStyle name="Celda vinculada 2" xfId="44" xr:uid="{00000000-0005-0000-0000-000029000000}"/>
    <cellStyle name="Celda vinculada 3" xfId="43" xr:uid="{00000000-0005-0000-0000-00002A000000}"/>
    <cellStyle name="Encabezado 4 2" xfId="46" xr:uid="{00000000-0005-0000-0000-00002B000000}"/>
    <cellStyle name="Encabezado 4 3" xfId="45" xr:uid="{00000000-0005-0000-0000-00002C000000}"/>
    <cellStyle name="Énfasis1 2" xfId="48" xr:uid="{00000000-0005-0000-0000-00002D000000}"/>
    <cellStyle name="Énfasis1 3" xfId="47" xr:uid="{00000000-0005-0000-0000-00002E000000}"/>
    <cellStyle name="Énfasis2 2" xfId="50" xr:uid="{00000000-0005-0000-0000-00002F000000}"/>
    <cellStyle name="Énfasis2 3" xfId="49" xr:uid="{00000000-0005-0000-0000-000030000000}"/>
    <cellStyle name="Énfasis3 2" xfId="52" xr:uid="{00000000-0005-0000-0000-000031000000}"/>
    <cellStyle name="Énfasis3 3" xfId="51" xr:uid="{00000000-0005-0000-0000-000032000000}"/>
    <cellStyle name="Énfasis4 2" xfId="54" xr:uid="{00000000-0005-0000-0000-000033000000}"/>
    <cellStyle name="Énfasis4 3" xfId="53" xr:uid="{00000000-0005-0000-0000-000034000000}"/>
    <cellStyle name="Énfasis5 2" xfId="56" xr:uid="{00000000-0005-0000-0000-000035000000}"/>
    <cellStyle name="Énfasis5 3" xfId="55" xr:uid="{00000000-0005-0000-0000-000036000000}"/>
    <cellStyle name="Énfasis6 2" xfId="58" xr:uid="{00000000-0005-0000-0000-000037000000}"/>
    <cellStyle name="Énfasis6 3" xfId="57" xr:uid="{00000000-0005-0000-0000-000038000000}"/>
    <cellStyle name="Entrada 2" xfId="60" xr:uid="{00000000-0005-0000-0000-000039000000}"/>
    <cellStyle name="Entrada 3" xfId="59" xr:uid="{00000000-0005-0000-0000-00003A000000}"/>
    <cellStyle name="Euro" xfId="61" xr:uid="{00000000-0005-0000-0000-00003B000000}"/>
    <cellStyle name="Euro 2" xfId="62" xr:uid="{00000000-0005-0000-0000-00003C000000}"/>
    <cellStyle name="Euro 3" xfId="63" xr:uid="{00000000-0005-0000-0000-00003D000000}"/>
    <cellStyle name="Euro_Comprobación Retribuciones 16" xfId="64" xr:uid="{00000000-0005-0000-0000-00003E000000}"/>
    <cellStyle name="Excel Built-in Comma [0]" xfId="65" xr:uid="{00000000-0005-0000-0000-00003F000000}"/>
    <cellStyle name="Incorrecto 2" xfId="67" xr:uid="{00000000-0005-0000-0000-000040000000}"/>
    <cellStyle name="Incorrecto 3" xfId="66" xr:uid="{00000000-0005-0000-0000-000041000000}"/>
    <cellStyle name="Millares [0] 2" xfId="69" xr:uid="{00000000-0005-0000-0000-000042000000}"/>
    <cellStyle name="Millares [0] 2 10" xfId="70" xr:uid="{00000000-0005-0000-0000-000043000000}"/>
    <cellStyle name="Millares [0] 2 11" xfId="71" xr:uid="{00000000-0005-0000-0000-000044000000}"/>
    <cellStyle name="Millares [0] 2 12" xfId="72" xr:uid="{00000000-0005-0000-0000-000045000000}"/>
    <cellStyle name="Millares [0] 2 2" xfId="73" xr:uid="{00000000-0005-0000-0000-000046000000}"/>
    <cellStyle name="Millares [0] 2 3" xfId="74" xr:uid="{00000000-0005-0000-0000-000047000000}"/>
    <cellStyle name="Millares [0] 2 4" xfId="75" xr:uid="{00000000-0005-0000-0000-000048000000}"/>
    <cellStyle name="Millares [0] 2 5" xfId="76" xr:uid="{00000000-0005-0000-0000-000049000000}"/>
    <cellStyle name="Millares [0] 2 6" xfId="77" xr:uid="{00000000-0005-0000-0000-00004A000000}"/>
    <cellStyle name="Millares [0] 2 7" xfId="78" xr:uid="{00000000-0005-0000-0000-00004B000000}"/>
    <cellStyle name="Millares [0] 2 8" xfId="79" xr:uid="{00000000-0005-0000-0000-00004C000000}"/>
    <cellStyle name="Millares [0] 2 9" xfId="80" xr:uid="{00000000-0005-0000-0000-00004D000000}"/>
    <cellStyle name="Millares 2" xfId="81" xr:uid="{00000000-0005-0000-0000-00004E000000}"/>
    <cellStyle name="Millares 2 10" xfId="82" xr:uid="{00000000-0005-0000-0000-00004F000000}"/>
    <cellStyle name="Millares 2 11" xfId="83" xr:uid="{00000000-0005-0000-0000-000050000000}"/>
    <cellStyle name="Millares 2 12" xfId="84" xr:uid="{00000000-0005-0000-0000-000051000000}"/>
    <cellStyle name="Millares 2 2" xfId="85" xr:uid="{00000000-0005-0000-0000-000052000000}"/>
    <cellStyle name="Millares 2 3" xfId="86" xr:uid="{00000000-0005-0000-0000-000053000000}"/>
    <cellStyle name="Millares 2 4" xfId="87" xr:uid="{00000000-0005-0000-0000-000054000000}"/>
    <cellStyle name="Millares 2 5" xfId="88" xr:uid="{00000000-0005-0000-0000-000055000000}"/>
    <cellStyle name="Millares 2 6" xfId="89" xr:uid="{00000000-0005-0000-0000-000056000000}"/>
    <cellStyle name="Millares 2 7" xfId="90" xr:uid="{00000000-0005-0000-0000-000057000000}"/>
    <cellStyle name="Millares 2 8" xfId="91" xr:uid="{00000000-0005-0000-0000-000058000000}"/>
    <cellStyle name="Millares 2 9" xfId="92" xr:uid="{00000000-0005-0000-0000-000059000000}"/>
    <cellStyle name="Millares 3" xfId="93" xr:uid="{00000000-0005-0000-0000-00005A000000}"/>
    <cellStyle name="Millares 4" xfId="68" xr:uid="{00000000-0005-0000-0000-00005B000000}"/>
    <cellStyle name="Moneda 2" xfId="94" xr:uid="{00000000-0005-0000-0000-00005C000000}"/>
    <cellStyle name="Neutral 2" xfId="96" xr:uid="{00000000-0005-0000-0000-00005D000000}"/>
    <cellStyle name="Neutral 3" xfId="95" xr:uid="{00000000-0005-0000-0000-00005E000000}"/>
    <cellStyle name="Normal" xfId="0" builtinId="0"/>
    <cellStyle name="Normal 10" xfId="134" xr:uid="{00000000-0005-0000-0000-000060000000}"/>
    <cellStyle name="Normal 13" xfId="97" xr:uid="{00000000-0005-0000-0000-000061000000}"/>
    <cellStyle name="Normal 2" xfId="98" xr:uid="{00000000-0005-0000-0000-000062000000}"/>
    <cellStyle name="Normal 2 10" xfId="99" xr:uid="{00000000-0005-0000-0000-000063000000}"/>
    <cellStyle name="Normal 2 11" xfId="100" xr:uid="{00000000-0005-0000-0000-000064000000}"/>
    <cellStyle name="Normal 2 12" xfId="101" xr:uid="{00000000-0005-0000-0000-000065000000}"/>
    <cellStyle name="Normal 2 2" xfId="102" xr:uid="{00000000-0005-0000-0000-000066000000}"/>
    <cellStyle name="Normal 2 3" xfId="103" xr:uid="{00000000-0005-0000-0000-000067000000}"/>
    <cellStyle name="Normal 2 4" xfId="104" xr:uid="{00000000-0005-0000-0000-000068000000}"/>
    <cellStyle name="Normal 2 5" xfId="105" xr:uid="{00000000-0005-0000-0000-000069000000}"/>
    <cellStyle name="Normal 2 6" xfId="106" xr:uid="{00000000-0005-0000-0000-00006A000000}"/>
    <cellStyle name="Normal 2 7" xfId="107" xr:uid="{00000000-0005-0000-0000-00006B000000}"/>
    <cellStyle name="Normal 2 8" xfId="108" xr:uid="{00000000-0005-0000-0000-00006C000000}"/>
    <cellStyle name="Normal 2 9" xfId="109" xr:uid="{00000000-0005-0000-0000-00006D000000}"/>
    <cellStyle name="Normal 2_MASA APROBADA 2015" xfId="110" xr:uid="{00000000-0005-0000-0000-00006E000000}"/>
    <cellStyle name="Normal 3" xfId="111" xr:uid="{00000000-0005-0000-0000-00006F000000}"/>
    <cellStyle name="Normal 3 2" xfId="112" xr:uid="{00000000-0005-0000-0000-000070000000}"/>
    <cellStyle name="Normal 4" xfId="113" xr:uid="{00000000-0005-0000-0000-000071000000}"/>
    <cellStyle name="Normal 5" xfId="1" xr:uid="{00000000-0005-0000-0000-000072000000}"/>
    <cellStyle name="Normal 6" xfId="131" xr:uid="{00000000-0005-0000-0000-000073000000}"/>
    <cellStyle name="Normal 7" xfId="132" xr:uid="{00000000-0005-0000-0000-000074000000}"/>
    <cellStyle name="Normal 8" xfId="133" xr:uid="{00000000-0005-0000-0000-000075000000}"/>
    <cellStyle name="Normal 9" xfId="114" xr:uid="{00000000-0005-0000-0000-000076000000}"/>
    <cellStyle name="Notas 2" xfId="115" xr:uid="{00000000-0005-0000-0000-000077000000}"/>
    <cellStyle name="Porcentaje 2" xfId="116" xr:uid="{00000000-0005-0000-0000-000078000000}"/>
    <cellStyle name="Porcentual 2" xfId="117" xr:uid="{00000000-0005-0000-0000-000079000000}"/>
    <cellStyle name="Salida 2" xfId="119" xr:uid="{00000000-0005-0000-0000-00007A000000}"/>
    <cellStyle name="Salida 3" xfId="118" xr:uid="{00000000-0005-0000-0000-00007B000000}"/>
    <cellStyle name="Texto de advertencia 2" xfId="120" xr:uid="{00000000-0005-0000-0000-00007C000000}"/>
    <cellStyle name="Texto explicativo 2" xfId="121" xr:uid="{00000000-0005-0000-0000-00007D000000}"/>
    <cellStyle name="Título 1" xfId="123" xr:uid="{00000000-0005-0000-0000-00007E000000}"/>
    <cellStyle name="Título 1 2" xfId="124" xr:uid="{00000000-0005-0000-0000-00007F000000}"/>
    <cellStyle name="Título 1_MASA SALARIAL 2017 IVAM TRABAJADA" xfId="125" xr:uid="{00000000-0005-0000-0000-000080000000}"/>
    <cellStyle name="Título 2 2" xfId="126" xr:uid="{00000000-0005-0000-0000-000081000000}"/>
    <cellStyle name="Título 3 2" xfId="127" xr:uid="{00000000-0005-0000-0000-000082000000}"/>
    <cellStyle name="Título 4" xfId="128" xr:uid="{00000000-0005-0000-0000-000083000000}"/>
    <cellStyle name="Título 5" xfId="122" xr:uid="{00000000-0005-0000-0000-000084000000}"/>
    <cellStyle name="Total 2" xfId="130" xr:uid="{00000000-0005-0000-0000-000085000000}"/>
    <cellStyle name="Total 3" xfId="129" xr:uid="{00000000-0005-0000-0000-00008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24</xdr:row>
      <xdr:rowOff>76199</xdr:rowOff>
    </xdr:from>
    <xdr:to>
      <xdr:col>0</xdr:col>
      <xdr:colOff>3916680</xdr:colOff>
      <xdr:row>27</xdr:row>
      <xdr:rowOff>180424</xdr:rowOff>
    </xdr:to>
    <xdr:pic>
      <xdr:nvPicPr>
        <xdr:cNvPr id="5" name="Imagen 4" descr="CACVS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651759"/>
          <a:ext cx="3703320" cy="65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34506</xdr:colOff>
      <xdr:row>0</xdr:row>
      <xdr:rowOff>37472</xdr:rowOff>
    </xdr:from>
    <xdr:to>
      <xdr:col>0</xdr:col>
      <xdr:colOff>3424687</xdr:colOff>
      <xdr:row>3</xdr:row>
      <xdr:rowOff>53960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33" t="27472" r="5308" b="28151"/>
        <a:stretch/>
      </xdr:blipFill>
      <xdr:spPr>
        <a:xfrm>
          <a:off x="34506" y="37472"/>
          <a:ext cx="3390181" cy="587988"/>
        </a:xfrm>
        <a:prstGeom prst="rect">
          <a:avLst/>
        </a:prstGeom>
      </xdr:spPr>
    </xdr:pic>
    <xdr:clientData/>
  </xdr:twoCellAnchor>
  <xdr:twoCellAnchor editAs="oneCell">
    <xdr:from>
      <xdr:col>0</xdr:col>
      <xdr:colOff>146733</xdr:colOff>
      <xdr:row>9</xdr:row>
      <xdr:rowOff>12669</xdr:rowOff>
    </xdr:from>
    <xdr:to>
      <xdr:col>0</xdr:col>
      <xdr:colOff>2070101</xdr:colOff>
      <xdr:row>15</xdr:row>
      <xdr:rowOff>40603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5B6367-2726-2E1A-E0A2-F80689390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733" y="1739869"/>
          <a:ext cx="1923368" cy="1361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1"/>
  <sheetViews>
    <sheetView showGridLines="0" tabSelected="1" zoomScaleNormal="100" workbookViewId="0">
      <selection activeCell="B13" sqref="B13"/>
    </sheetView>
  </sheetViews>
  <sheetFormatPr baseColWidth="10" defaultColWidth="11" defaultRowHeight="15" x14ac:dyDescent="0.2"/>
  <cols>
    <col min="1" max="1" width="58" customWidth="1"/>
    <col min="2" max="2" width="35.1640625" customWidth="1"/>
    <col min="3" max="3" width="17.6640625" bestFit="1" customWidth="1"/>
    <col min="4" max="7" width="16.1640625" customWidth="1"/>
    <col min="8" max="8" width="11.5" bestFit="1" customWidth="1"/>
    <col min="9" max="9" width="14.83203125" customWidth="1"/>
    <col min="10" max="10" width="12.1640625" customWidth="1"/>
    <col min="11" max="11" width="20.83203125" bestFit="1" customWidth="1"/>
    <col min="12" max="12" width="11.5" bestFit="1" customWidth="1"/>
  </cols>
  <sheetData>
    <row r="2" spans="1:12" x14ac:dyDescent="0.2">
      <c r="B2" s="4" t="s">
        <v>13</v>
      </c>
    </row>
    <row r="4" spans="1:12" ht="14.5" customHeight="1" x14ac:dyDescent="0.2">
      <c r="C4" s="24" t="s">
        <v>30</v>
      </c>
      <c r="D4" s="25" t="s">
        <v>7</v>
      </c>
      <c r="E4" s="20" t="s">
        <v>15</v>
      </c>
      <c r="F4" s="21"/>
      <c r="G4" s="22" t="s">
        <v>21</v>
      </c>
      <c r="H4" s="19" t="s">
        <v>37</v>
      </c>
      <c r="I4" s="19"/>
      <c r="J4" s="19"/>
      <c r="K4" s="19"/>
    </row>
    <row r="5" spans="1:12" ht="16" x14ac:dyDescent="0.2">
      <c r="A5" t="s">
        <v>8</v>
      </c>
      <c r="B5" t="s">
        <v>9</v>
      </c>
      <c r="C5" s="24"/>
      <c r="D5" s="25"/>
      <c r="E5" s="9" t="s">
        <v>16</v>
      </c>
      <c r="F5" s="9" t="s">
        <v>17</v>
      </c>
      <c r="G5" s="23"/>
      <c r="H5" s="5" t="s">
        <v>3</v>
      </c>
      <c r="I5" s="5" t="s">
        <v>31</v>
      </c>
      <c r="J5" s="5" t="s">
        <v>4</v>
      </c>
      <c r="K5" s="6" t="s">
        <v>6</v>
      </c>
    </row>
    <row r="6" spans="1:12" ht="16.25" customHeight="1" x14ac:dyDescent="0.2">
      <c r="A6" s="15" t="s">
        <v>32</v>
      </c>
      <c r="B6" s="15" t="s">
        <v>33</v>
      </c>
      <c r="C6" s="8">
        <v>13867.4</v>
      </c>
      <c r="D6" s="7"/>
      <c r="E6" s="7"/>
      <c r="F6" s="7"/>
      <c r="G6" s="7">
        <f>SUM(C6:F6)</f>
        <v>13867.4</v>
      </c>
      <c r="H6" s="7"/>
      <c r="I6" s="7"/>
      <c r="J6" s="7"/>
      <c r="K6" s="7">
        <f>H6+I6+J6</f>
        <v>0</v>
      </c>
      <c r="L6" s="3"/>
    </row>
    <row r="7" spans="1:12" x14ac:dyDescent="0.2">
      <c r="A7" s="16" t="s">
        <v>34</v>
      </c>
      <c r="B7" s="16" t="s">
        <v>35</v>
      </c>
      <c r="C7" s="8">
        <v>11811.02</v>
      </c>
      <c r="D7" s="7"/>
      <c r="E7" s="7">
        <v>2686.19</v>
      </c>
      <c r="F7" s="7">
        <v>2414.79</v>
      </c>
      <c r="G7" s="7">
        <f t="shared" ref="G7:G8" si="0">SUM(C7:F7)</f>
        <v>16912</v>
      </c>
      <c r="H7" s="7">
        <v>68.3</v>
      </c>
      <c r="I7" s="7">
        <v>10.3</v>
      </c>
      <c r="J7" s="7"/>
      <c r="K7" s="7">
        <f t="shared" ref="K7" si="1">SUM(H7:J7)</f>
        <v>78.599999999999994</v>
      </c>
      <c r="L7" s="3"/>
    </row>
    <row r="8" spans="1:12" x14ac:dyDescent="0.2">
      <c r="A8" s="16" t="s">
        <v>36</v>
      </c>
      <c r="B8" s="16" t="s">
        <v>27</v>
      </c>
      <c r="C8" s="8">
        <v>11351.650000000001</v>
      </c>
      <c r="D8" s="7">
        <v>239.51</v>
      </c>
      <c r="E8" s="7">
        <v>7457.88</v>
      </c>
      <c r="F8" s="7">
        <v>2320.87</v>
      </c>
      <c r="G8" s="7">
        <f t="shared" si="0"/>
        <v>21369.91</v>
      </c>
      <c r="H8" s="7"/>
      <c r="I8" s="7"/>
      <c r="J8" s="7"/>
      <c r="K8" s="7">
        <f t="shared" ref="K8" si="2">SUM(H8:J8)</f>
        <v>0</v>
      </c>
      <c r="L8" s="3"/>
    </row>
    <row r="9" spans="1:12" x14ac:dyDescent="0.2">
      <c r="A9" s="17"/>
      <c r="B9" s="17"/>
      <c r="C9" s="18"/>
      <c r="D9" s="13"/>
      <c r="E9" s="13"/>
      <c r="F9" s="13"/>
      <c r="G9" s="13"/>
      <c r="H9" s="13"/>
      <c r="I9" s="13"/>
      <c r="J9" s="3"/>
      <c r="K9" s="3"/>
    </row>
    <row r="10" spans="1:12" x14ac:dyDescent="0.2">
      <c r="C10" s="2"/>
      <c r="D10" s="2"/>
      <c r="E10" s="2"/>
      <c r="F10" s="3"/>
      <c r="G10" s="3"/>
      <c r="H10" s="3"/>
      <c r="I10" s="3"/>
      <c r="J10" s="2"/>
    </row>
    <row r="12" spans="1:12" x14ac:dyDescent="0.2">
      <c r="B12" s="4"/>
    </row>
    <row r="15" spans="1:12" ht="30" customHeight="1" x14ac:dyDescent="0.2">
      <c r="C15" s="24" t="s">
        <v>14</v>
      </c>
      <c r="D15" s="25" t="s">
        <v>7</v>
      </c>
      <c r="E15" s="20" t="s">
        <v>15</v>
      </c>
      <c r="F15" s="21"/>
      <c r="G15" s="22" t="s">
        <v>21</v>
      </c>
      <c r="H15" s="19" t="s">
        <v>20</v>
      </c>
      <c r="I15" s="19"/>
      <c r="J15" s="19"/>
      <c r="K15" s="19"/>
    </row>
    <row r="16" spans="1:12" ht="16" x14ac:dyDescent="0.2">
      <c r="A16" s="12" t="s">
        <v>8</v>
      </c>
      <c r="B16" s="12" t="s">
        <v>9</v>
      </c>
      <c r="C16" s="24"/>
      <c r="D16" s="25"/>
      <c r="E16" s="9" t="s">
        <v>16</v>
      </c>
      <c r="F16" s="9" t="s">
        <v>17</v>
      </c>
      <c r="G16" s="23"/>
      <c r="H16" s="5" t="s">
        <v>3</v>
      </c>
      <c r="I16" s="5" t="s">
        <v>5</v>
      </c>
      <c r="J16" s="5" t="s">
        <v>4</v>
      </c>
      <c r="K16" s="6" t="s">
        <v>6</v>
      </c>
    </row>
    <row r="17" spans="1:15" x14ac:dyDescent="0.2">
      <c r="A17" s="1" t="s">
        <v>0</v>
      </c>
      <c r="B17" s="1" t="s">
        <v>29</v>
      </c>
      <c r="C17" s="8">
        <f>21.22+1.58</f>
        <v>22.799999999999997</v>
      </c>
      <c r="D17" s="7"/>
      <c r="E17" s="7">
        <v>37.130000000000003</v>
      </c>
      <c r="F17" s="7"/>
      <c r="G17" s="7">
        <f>C17+D17+E17+F17</f>
        <v>59.93</v>
      </c>
      <c r="H17" s="7"/>
      <c r="I17" s="7"/>
      <c r="J17" s="7"/>
      <c r="K17" s="7">
        <f t="shared" ref="K17" si="3">H17+I17+J17</f>
        <v>0</v>
      </c>
      <c r="M17" s="10"/>
    </row>
    <row r="18" spans="1:15" x14ac:dyDescent="0.2">
      <c r="A18" s="1" t="s">
        <v>0</v>
      </c>
      <c r="B18" s="1" t="s">
        <v>22</v>
      </c>
      <c r="C18" s="8">
        <v>40780.78</v>
      </c>
      <c r="D18" s="7">
        <v>390.92</v>
      </c>
      <c r="E18" s="7"/>
      <c r="F18" s="7"/>
      <c r="G18" s="7">
        <f>C18+D18+E18+F18</f>
        <v>41171.699999999997</v>
      </c>
      <c r="H18" s="7"/>
      <c r="I18" s="7"/>
      <c r="J18" s="7"/>
      <c r="K18" s="7">
        <f t="shared" ref="K18:K22" si="4">H18+I18+J18</f>
        <v>0</v>
      </c>
      <c r="M18" s="10"/>
    </row>
    <row r="19" spans="1:15" x14ac:dyDescent="0.2">
      <c r="A19" s="1" t="s">
        <v>1</v>
      </c>
      <c r="B19" s="1" t="s">
        <v>12</v>
      </c>
      <c r="C19" s="8">
        <v>22124.86</v>
      </c>
      <c r="D19" s="7">
        <v>466.35</v>
      </c>
      <c r="E19" s="7">
        <v>1907.5</v>
      </c>
      <c r="F19" s="7">
        <v>2328.9299999999998</v>
      </c>
      <c r="G19" s="7">
        <f t="shared" ref="G19:G22" si="5">C19+D19+E19+F19</f>
        <v>26827.64</v>
      </c>
      <c r="H19" s="7"/>
      <c r="I19" s="7"/>
      <c r="J19" s="7"/>
      <c r="K19" s="7">
        <f t="shared" ref="K19" si="6">H19+I19+J19</f>
        <v>0</v>
      </c>
      <c r="M19" s="10"/>
    </row>
    <row r="20" spans="1:15" x14ac:dyDescent="0.2">
      <c r="A20" s="1" t="s">
        <v>1</v>
      </c>
      <c r="B20" s="1" t="s">
        <v>18</v>
      </c>
      <c r="C20" s="8">
        <v>34603.840000000004</v>
      </c>
      <c r="D20" s="7">
        <v>0</v>
      </c>
      <c r="E20" s="7"/>
      <c r="F20" s="7"/>
      <c r="G20" s="7">
        <f t="shared" si="5"/>
        <v>34603.840000000004</v>
      </c>
      <c r="H20" s="7"/>
      <c r="I20" s="7"/>
      <c r="J20" s="7"/>
      <c r="K20" s="7">
        <f t="shared" si="4"/>
        <v>0</v>
      </c>
      <c r="M20" s="10"/>
    </row>
    <row r="21" spans="1:15" x14ac:dyDescent="0.2">
      <c r="A21" s="1" t="s">
        <v>2</v>
      </c>
      <c r="B21" s="1" t="s">
        <v>10</v>
      </c>
      <c r="C21" s="8">
        <v>56963.819999999992</v>
      </c>
      <c r="D21" s="7">
        <v>1152.9600000000003</v>
      </c>
      <c r="E21" s="7"/>
      <c r="F21" s="7"/>
      <c r="G21" s="7">
        <f t="shared" si="5"/>
        <v>58116.779999999992</v>
      </c>
      <c r="H21" s="7">
        <v>32.28</v>
      </c>
      <c r="I21" s="7">
        <v>51.25</v>
      </c>
      <c r="J21" s="7"/>
      <c r="K21" s="7">
        <f t="shared" si="4"/>
        <v>83.53</v>
      </c>
      <c r="M21" s="10"/>
    </row>
    <row r="22" spans="1:15" x14ac:dyDescent="0.2">
      <c r="A22" s="1" t="s">
        <v>19</v>
      </c>
      <c r="B22" s="1" t="s">
        <v>11</v>
      </c>
      <c r="C22" s="8">
        <v>56963.819999999992</v>
      </c>
      <c r="D22" s="7">
        <v>1274.01</v>
      </c>
      <c r="E22" s="7"/>
      <c r="F22" s="7"/>
      <c r="G22" s="7">
        <f t="shared" si="5"/>
        <v>58237.829999999994</v>
      </c>
      <c r="H22" s="7">
        <v>82.75</v>
      </c>
      <c r="I22" s="7">
        <v>44.05</v>
      </c>
      <c r="J22" s="7"/>
      <c r="K22" s="7">
        <f t="shared" si="4"/>
        <v>126.8</v>
      </c>
      <c r="M22" s="10"/>
      <c r="N22" s="11"/>
    </row>
    <row r="23" spans="1:15" x14ac:dyDescent="0.2">
      <c r="C23" s="3"/>
      <c r="D23" s="3"/>
      <c r="E23" s="3"/>
      <c r="G23" s="3"/>
      <c r="K23" s="3"/>
      <c r="L23" s="3"/>
    </row>
    <row r="24" spans="1:15" x14ac:dyDescent="0.2">
      <c r="C24" s="3"/>
      <c r="D24" s="13"/>
      <c r="G24" s="13"/>
    </row>
    <row r="25" spans="1:15" x14ac:dyDescent="0.2">
      <c r="C25" s="3"/>
      <c r="D25" s="3"/>
      <c r="L25" s="3"/>
    </row>
    <row r="26" spans="1:15" x14ac:dyDescent="0.2">
      <c r="B26" s="4"/>
      <c r="C26" s="3"/>
    </row>
    <row r="27" spans="1:15" x14ac:dyDescent="0.2">
      <c r="C27" s="3"/>
      <c r="D27" s="3"/>
    </row>
    <row r="29" spans="1:15" ht="30" customHeight="1" x14ac:dyDescent="0.2">
      <c r="C29" s="24" t="s">
        <v>14</v>
      </c>
      <c r="D29" s="25" t="s">
        <v>7</v>
      </c>
      <c r="E29" s="22" t="s">
        <v>28</v>
      </c>
      <c r="F29" s="25" t="s">
        <v>23</v>
      </c>
      <c r="G29" s="20" t="s">
        <v>15</v>
      </c>
      <c r="H29" s="21"/>
      <c r="I29" s="22" t="s">
        <v>21</v>
      </c>
      <c r="J29" s="19" t="s">
        <v>20</v>
      </c>
      <c r="K29" s="19"/>
      <c r="L29" s="19"/>
      <c r="M29" s="19"/>
    </row>
    <row r="30" spans="1:15" ht="48" x14ac:dyDescent="0.2">
      <c r="A30" s="12" t="s">
        <v>8</v>
      </c>
      <c r="B30" s="12" t="s">
        <v>9</v>
      </c>
      <c r="C30" s="24"/>
      <c r="D30" s="25"/>
      <c r="E30" s="23"/>
      <c r="F30" s="25"/>
      <c r="G30" s="9" t="s">
        <v>16</v>
      </c>
      <c r="H30" s="9" t="s">
        <v>17</v>
      </c>
      <c r="I30" s="23"/>
      <c r="J30" s="5" t="s">
        <v>3</v>
      </c>
      <c r="K30" s="5" t="s">
        <v>5</v>
      </c>
      <c r="L30" s="5" t="s">
        <v>4</v>
      </c>
      <c r="M30" s="6" t="s">
        <v>6</v>
      </c>
    </row>
    <row r="31" spans="1:15" x14ac:dyDescent="0.2">
      <c r="A31" s="1" t="s">
        <v>39</v>
      </c>
      <c r="B31" s="1" t="s">
        <v>24</v>
      </c>
      <c r="C31" s="8">
        <v>60801.930000000008</v>
      </c>
      <c r="D31" s="7"/>
      <c r="E31" s="7"/>
      <c r="F31" s="7">
        <v>8512.2999999999993</v>
      </c>
      <c r="G31" s="7"/>
      <c r="H31" s="7"/>
      <c r="I31" s="7">
        <f t="shared" ref="I31:I38" si="7">C31+D31+F31+G31+H31</f>
        <v>69314.23000000001</v>
      </c>
      <c r="J31" s="7">
        <v>1476.11</v>
      </c>
      <c r="K31" s="7">
        <v>519.94999999999993</v>
      </c>
      <c r="L31" s="7">
        <v>286.56</v>
      </c>
      <c r="M31" s="7">
        <f t="shared" ref="M31:M38" si="8">J31+K31+L31</f>
        <v>2282.62</v>
      </c>
      <c r="O31" s="10"/>
    </row>
    <row r="32" spans="1:15" x14ac:dyDescent="0.2">
      <c r="A32" s="1" t="s">
        <v>40</v>
      </c>
      <c r="B32" s="1" t="s">
        <v>25</v>
      </c>
      <c r="C32" s="8">
        <v>48830.510000000009</v>
      </c>
      <c r="D32" s="7"/>
      <c r="E32" s="7"/>
      <c r="F32" s="7"/>
      <c r="G32" s="7">
        <v>13.18</v>
      </c>
      <c r="H32" s="7">
        <v>92.74</v>
      </c>
      <c r="I32" s="7">
        <f t="shared" si="7"/>
        <v>48936.430000000008</v>
      </c>
      <c r="J32" s="7">
        <v>363.55</v>
      </c>
      <c r="K32" s="7">
        <v>7.8</v>
      </c>
      <c r="L32" s="7"/>
      <c r="M32" s="7">
        <f t="shared" si="8"/>
        <v>371.35</v>
      </c>
      <c r="O32" s="10"/>
    </row>
    <row r="33" spans="1:15" x14ac:dyDescent="0.2">
      <c r="A33" s="1" t="s">
        <v>32</v>
      </c>
      <c r="B33" s="1" t="s">
        <v>26</v>
      </c>
      <c r="C33" s="8">
        <v>58133.510000000009</v>
      </c>
      <c r="D33" s="7"/>
      <c r="E33" s="7"/>
      <c r="F33" s="7"/>
      <c r="G33" s="7"/>
      <c r="H33" s="7"/>
      <c r="I33" s="7">
        <f t="shared" si="7"/>
        <v>58133.510000000009</v>
      </c>
      <c r="J33" s="7">
        <v>32.24</v>
      </c>
      <c r="K33" s="7"/>
      <c r="L33" s="7"/>
      <c r="M33" s="7">
        <f t="shared" si="8"/>
        <v>32.24</v>
      </c>
      <c r="O33" s="10"/>
    </row>
    <row r="34" spans="1:15" x14ac:dyDescent="0.2">
      <c r="A34" s="1" t="s">
        <v>38</v>
      </c>
      <c r="B34" s="1" t="s">
        <v>27</v>
      </c>
      <c r="C34" s="8">
        <v>47350.669999999991</v>
      </c>
      <c r="D34" s="7">
        <v>4.93</v>
      </c>
      <c r="E34" s="7"/>
      <c r="F34" s="7"/>
      <c r="G34" s="7"/>
      <c r="H34" s="7">
        <v>89.13</v>
      </c>
      <c r="I34" s="7">
        <f t="shared" si="7"/>
        <v>47444.729999999989</v>
      </c>
      <c r="J34" s="7"/>
      <c r="K34" s="7"/>
      <c r="L34" s="7"/>
      <c r="M34" s="7">
        <f t="shared" si="8"/>
        <v>0</v>
      </c>
      <c r="O34" s="10"/>
    </row>
    <row r="35" spans="1:15" x14ac:dyDescent="0.2">
      <c r="A35" s="1" t="s">
        <v>0</v>
      </c>
      <c r="B35" s="1" t="s">
        <v>22</v>
      </c>
      <c r="C35" s="8">
        <v>3677.7</v>
      </c>
      <c r="D35" s="7">
        <v>3448.63</v>
      </c>
      <c r="E35" s="7">
        <v>23346.1</v>
      </c>
      <c r="F35" s="7"/>
      <c r="G35" s="7"/>
      <c r="H35" s="7"/>
      <c r="I35" s="7">
        <f t="shared" si="7"/>
        <v>7126.33</v>
      </c>
      <c r="J35" s="7"/>
      <c r="K35" s="7"/>
      <c r="L35" s="7"/>
      <c r="M35" s="7">
        <f t="shared" si="8"/>
        <v>0</v>
      </c>
      <c r="N35" s="10"/>
    </row>
    <row r="36" spans="1:15" x14ac:dyDescent="0.2">
      <c r="A36" s="1" t="s">
        <v>1</v>
      </c>
      <c r="B36" s="1" t="s">
        <v>18</v>
      </c>
      <c r="C36" s="8">
        <v>3677.7</v>
      </c>
      <c r="D36" s="14"/>
      <c r="E36" s="7"/>
      <c r="F36" s="7"/>
      <c r="G36" s="7"/>
      <c r="H36" s="7"/>
      <c r="I36" s="7">
        <f t="shared" si="7"/>
        <v>3677.7</v>
      </c>
      <c r="J36" s="7"/>
      <c r="K36" s="7"/>
      <c r="L36" s="7"/>
      <c r="M36" s="7">
        <f t="shared" si="8"/>
        <v>0</v>
      </c>
      <c r="N36" s="10"/>
    </row>
    <row r="37" spans="1:15" x14ac:dyDescent="0.2">
      <c r="A37" s="1" t="s">
        <v>2</v>
      </c>
      <c r="B37" s="1" t="s">
        <v>10</v>
      </c>
      <c r="C37" s="8">
        <v>3677.7</v>
      </c>
      <c r="D37" s="7">
        <v>74.58</v>
      </c>
      <c r="E37" s="7"/>
      <c r="F37" s="7"/>
      <c r="G37" s="7"/>
      <c r="H37" s="7"/>
      <c r="I37" s="7">
        <f t="shared" si="7"/>
        <v>3752.2799999999997</v>
      </c>
      <c r="J37" s="7"/>
      <c r="K37" s="7"/>
      <c r="L37" s="7"/>
      <c r="M37" s="7">
        <f t="shared" si="8"/>
        <v>0</v>
      </c>
      <c r="N37" s="10"/>
    </row>
    <row r="38" spans="1:15" x14ac:dyDescent="0.2">
      <c r="A38" s="1" t="s">
        <v>19</v>
      </c>
      <c r="B38" s="1" t="s">
        <v>11</v>
      </c>
      <c r="C38" s="8">
        <v>3677.7</v>
      </c>
      <c r="D38" s="7">
        <v>2853.39</v>
      </c>
      <c r="E38" s="7">
        <v>28605.42</v>
      </c>
      <c r="F38" s="7"/>
      <c r="G38" s="7"/>
      <c r="H38" s="7"/>
      <c r="I38" s="7">
        <f t="shared" si="7"/>
        <v>6531.09</v>
      </c>
      <c r="J38" s="7"/>
      <c r="K38" s="7"/>
      <c r="L38" s="7"/>
      <c r="M38" s="7">
        <f t="shared" si="8"/>
        <v>0</v>
      </c>
      <c r="N38" s="10"/>
      <c r="O38" s="11"/>
    </row>
    <row r="39" spans="1:15" x14ac:dyDescent="0.2">
      <c r="H39" s="3"/>
      <c r="L39" s="3"/>
    </row>
    <row r="40" spans="1:15" x14ac:dyDescent="0.2">
      <c r="C40" s="3"/>
      <c r="L40" s="3"/>
    </row>
    <row r="41" spans="1:15" x14ac:dyDescent="0.2">
      <c r="C41" s="3"/>
      <c r="H41" s="3"/>
    </row>
  </sheetData>
  <mergeCells count="17">
    <mergeCell ref="C15:C16"/>
    <mergeCell ref="D15:D16"/>
    <mergeCell ref="C29:C30"/>
    <mergeCell ref="D29:D30"/>
    <mergeCell ref="F29:F30"/>
    <mergeCell ref="G29:H29"/>
    <mergeCell ref="I29:I30"/>
    <mergeCell ref="C4:C5"/>
    <mergeCell ref="D4:D5"/>
    <mergeCell ref="H4:K4"/>
    <mergeCell ref="E4:F4"/>
    <mergeCell ref="G4:G5"/>
    <mergeCell ref="H15:K15"/>
    <mergeCell ref="E15:F15"/>
    <mergeCell ref="G15:G16"/>
    <mergeCell ref="J29:M29"/>
    <mergeCell ref="E29:E30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TELLOLS QUERAL - XAVIER</dc:creator>
  <cp:lastModifiedBy>ADRIAN FERRER - EVA</cp:lastModifiedBy>
  <cp:lastPrinted>2025-01-15T10:33:58Z</cp:lastPrinted>
  <dcterms:created xsi:type="dcterms:W3CDTF">2018-12-26T13:01:59Z</dcterms:created>
  <dcterms:modified xsi:type="dcterms:W3CDTF">2026-02-09T11:20:40Z</dcterms:modified>
</cp:coreProperties>
</file>